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Klienci\Samorządy\WIELGIE Gmina\przetarg 01.01.2018 - 31.12.2020\SIWZ\"/>
    </mc:Choice>
  </mc:AlternateContent>
  <bookViews>
    <workbookView xWindow="-15" yWindow="-15" windowWidth="9615" windowHeight="12105"/>
  </bookViews>
  <sheets>
    <sheet name="informacje ogólne" sheetId="90" r:id="rId1"/>
    <sheet name="budynki" sheetId="89" r:id="rId2"/>
    <sheet name="elektronika " sheetId="83" r:id="rId3"/>
    <sheet name="środki trwałe" sheetId="94" r:id="rId4"/>
    <sheet name="auta" sheetId="6" r:id="rId5"/>
    <sheet name="maszyny" sheetId="96" r:id="rId6"/>
    <sheet name="lokalizacje" sheetId="93" r:id="rId7"/>
    <sheet name="szkody" sheetId="98" r:id="rId8"/>
  </sheets>
  <definedNames>
    <definedName name="_xlnm._FilterDatabase" localSheetId="2" hidden="1">'elektronika '!$A$3:$IT$3</definedName>
    <definedName name="_xlnm.Print_Area" localSheetId="4">auta!$A$1:$T$24</definedName>
    <definedName name="_xlnm.Print_Area" localSheetId="1">budynki!$A$1:$W$93</definedName>
    <definedName name="_xlnm.Print_Area" localSheetId="2">'elektronika '!$A$1:$D$114</definedName>
  </definedNames>
  <calcPr calcId="152511"/>
</workbook>
</file>

<file path=xl/calcChain.xml><?xml version="1.0" encoding="utf-8"?>
<calcChain xmlns="http://schemas.openxmlformats.org/spreadsheetml/2006/main">
  <c r="G17" i="96" l="1"/>
  <c r="G9" i="96" l="1"/>
  <c r="C10" i="94"/>
  <c r="D114" i="83"/>
  <c r="D113" i="83"/>
  <c r="D112" i="83"/>
  <c r="D109" i="83"/>
  <c r="D97" i="83"/>
  <c r="D93" i="83"/>
  <c r="D84" i="83"/>
  <c r="D70" i="83"/>
  <c r="D60" i="83"/>
  <c r="D47" i="83"/>
  <c r="D35" i="83"/>
  <c r="D26" i="83"/>
  <c r="F92" i="89"/>
  <c r="G66" i="89"/>
  <c r="F66" i="89"/>
  <c r="G70" i="89"/>
  <c r="F70" i="89"/>
  <c r="G74" i="89"/>
  <c r="F74" i="89"/>
  <c r="G84" i="89"/>
  <c r="F84" i="89"/>
  <c r="G90" i="89"/>
  <c r="F90" i="89"/>
  <c r="F14" i="98" l="1"/>
  <c r="G12" i="96" l="1"/>
  <c r="D10" i="94"/>
  <c r="D87" i="83" l="1"/>
  <c r="D100" i="83" l="1"/>
  <c r="D50" i="83"/>
  <c r="D104" i="83"/>
</calcChain>
</file>

<file path=xl/sharedStrings.xml><?xml version="1.0" encoding="utf-8"?>
<sst xmlns="http://schemas.openxmlformats.org/spreadsheetml/2006/main" count="1300" uniqueCount="602">
  <si>
    <t>RAZEM</t>
  </si>
  <si>
    <t>PKD</t>
  </si>
  <si>
    <t>L.p.</t>
  </si>
  <si>
    <t>Nazwa jednostki</t>
  </si>
  <si>
    <t>NIP</t>
  </si>
  <si>
    <t>REGON</t>
  </si>
  <si>
    <t>Liczba pracowników</t>
  </si>
  <si>
    <t>zabezpieczenia
(znane zabiezpieczenia p-poż i przeciw kradzieżowe)                                      (2)</t>
  </si>
  <si>
    <t>lokalizacja (adres)</t>
  </si>
  <si>
    <t>Rodzaj         (osobowy/ ciężarowy/ specjalny)</t>
  </si>
  <si>
    <t>Data I rejestracji</t>
  </si>
  <si>
    <t>Data ważności badań technicznych</t>
  </si>
  <si>
    <t>Ilość miejsc</t>
  </si>
  <si>
    <t>Ładowność</t>
  </si>
  <si>
    <t>Zabezpieczenia przeciwkradzieżowe</t>
  </si>
  <si>
    <t>Dane pojazdów</t>
  </si>
  <si>
    <t>Lp.</t>
  </si>
  <si>
    <t>Marka</t>
  </si>
  <si>
    <t>Typ, model</t>
  </si>
  <si>
    <t>Nr podw./ nadw.</t>
  </si>
  <si>
    <t>Nr rej.</t>
  </si>
  <si>
    <t>Rok prod.</t>
  </si>
  <si>
    <t>Od</t>
  </si>
  <si>
    <t>Do</t>
  </si>
  <si>
    <t xml:space="preserve">Nazwa  </t>
  </si>
  <si>
    <t>Rok produkcji</t>
  </si>
  <si>
    <t>Wartość księgowa brutto</t>
  </si>
  <si>
    <t>Razem sprzęt stacjonarny</t>
  </si>
  <si>
    <t>Razem sprzęt przenośny</t>
  </si>
  <si>
    <t>Razem monitoring wizyjny</t>
  </si>
  <si>
    <t>Lokalizacja (adres)</t>
  </si>
  <si>
    <t>Zabezpieczenia (znane zabezpieczenia p-poż i przeciw kradzieżowe)</t>
  </si>
  <si>
    <t>Wykaz monitoringu wizyjnego</t>
  </si>
  <si>
    <t>Liczba uczniów/ wychowanków/ pensjonariuszy</t>
  </si>
  <si>
    <t>Rodzaj prowadzonej działalności (opisowo)</t>
  </si>
  <si>
    <t>Planowane imprezy w ciągu roku (nie biletowane i nie podlegające ubezpieczeniu obowiązkowemu OC)</t>
  </si>
  <si>
    <t>lp.</t>
  </si>
  <si>
    <t xml:space="preserve">nazwa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</si>
  <si>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</si>
  <si>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</si>
  <si>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</si>
  <si>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</si>
  <si>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</si>
  <si>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</si>
  <si>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</si>
  <si>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</si>
  <si>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</si>
  <si>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</si>
  <si>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</si>
  <si>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</si>
  <si>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</si>
  <si>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</si>
  <si>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</si>
  <si>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</si>
  <si>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</si>
  <si>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</si>
  <si>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SUMA OGÓŁEM:</t>
  </si>
  <si>
    <t>Poj.</t>
  </si>
  <si>
    <t>Dopuszczalna masa całkowita</t>
  </si>
  <si>
    <t>Adres</t>
  </si>
  <si>
    <t xml:space="preserve">Wykaz sprzętu elektronicznego przenośnego </t>
  </si>
  <si>
    <t>Wykaz sprzętu elektronicznego stacjonarnego</t>
  </si>
  <si>
    <t>Urząd Gminy</t>
  </si>
  <si>
    <t>ul. Starowiejska 8, 87-603 Wielgie</t>
  </si>
  <si>
    <t>8411Z</t>
  </si>
  <si>
    <t>kierowanie podstawowymi rodzajami działalności publicznej</t>
  </si>
  <si>
    <t>Zespół Placówek Oświatowych</t>
  </si>
  <si>
    <t>ul. Szkolna 5, 87-603 Wielgie</t>
  </si>
  <si>
    <t>8560Z</t>
  </si>
  <si>
    <t>oświata</t>
  </si>
  <si>
    <t>Gminny Ośrodek Pomocy Społecznej</t>
  </si>
  <si>
    <t xml:space="preserve"> ul. Starowiejska 8, 87-603 Wielgie</t>
  </si>
  <si>
    <t>8810z</t>
  </si>
  <si>
    <t>pomoc społeczna bez zakwaterowania</t>
  </si>
  <si>
    <t>Ośrodek Kultury i Biblioteka Gminy Wielgie</t>
  </si>
  <si>
    <t xml:space="preserve"> ul. Starowiejska 81, 87-603 Wielgie</t>
  </si>
  <si>
    <t>9004Z</t>
  </si>
  <si>
    <t>działalność obiektów kulturalnych</t>
  </si>
  <si>
    <t>Czarne 7, 87-603 Wielgie</t>
  </si>
  <si>
    <t>8520Z</t>
  </si>
  <si>
    <t>Zaduszniki 4, 87-603 Wielgie</t>
  </si>
  <si>
    <t>-</t>
  </si>
  <si>
    <t>Wielgie ul. Starowiejska 8</t>
  </si>
  <si>
    <t>budynek UG Wielgie - biurowiec</t>
  </si>
  <si>
    <t>parter 1919 piętro 1979</t>
  </si>
  <si>
    <t>kraty, alarm, GWP6-2szt., GP6-7 szt., GS5, GP4-2 szt., GP2, GP6xABC - 2 szt.</t>
  </si>
  <si>
    <t xml:space="preserve">budynek świetlicy w Bętlewie </t>
  </si>
  <si>
    <t>Bętlewo 59, 87-603 Wielgie</t>
  </si>
  <si>
    <t xml:space="preserve">budynek świetlicy w Suszewie </t>
  </si>
  <si>
    <t>1985-1988</t>
  </si>
  <si>
    <t>GP6</t>
  </si>
  <si>
    <t xml:space="preserve">Suszewo, 87-600 Lipno </t>
  </si>
  <si>
    <t>budynek świetlicy w Złowodach</t>
  </si>
  <si>
    <t>Złowody, 87-603 Wielgie</t>
  </si>
  <si>
    <t>budynek świetlicy Tupadły</t>
  </si>
  <si>
    <t xml:space="preserve">Tupadły, 87-603 Wielgie </t>
  </si>
  <si>
    <t>budynek świetlicy Oleszno</t>
  </si>
  <si>
    <t xml:space="preserve">Oleszno, 87-603 Wielgie </t>
  </si>
  <si>
    <t>budynek świetlicy Witkowo</t>
  </si>
  <si>
    <t xml:space="preserve">Witkowo, 87-603 Wielgie </t>
  </si>
  <si>
    <t>budynek świetlicy Zakrzewo</t>
  </si>
  <si>
    <t xml:space="preserve">Zakrzewo, 87-603 Wielgie </t>
  </si>
  <si>
    <t>budynek gospodarczy Płonczyn - nowy blaszak</t>
  </si>
  <si>
    <t xml:space="preserve">Płonczyn, 87-606 Chalin </t>
  </si>
  <si>
    <t xml:space="preserve">budynek gospodarczy Płonczyn </t>
  </si>
  <si>
    <t>budynek po byłej szkole w Płonczynie z obiektami</t>
  </si>
  <si>
    <t xml:space="preserve">budynek gospodarczy - archiwum, magazyn, kotłownia olejowa </t>
  </si>
  <si>
    <t>1998-2001</t>
  </si>
  <si>
    <t>kraty, drzwi antywłamaniowe</t>
  </si>
  <si>
    <t xml:space="preserve">budynek socjalny kontener </t>
  </si>
  <si>
    <t xml:space="preserve">budynek OSP Tupadły </t>
  </si>
  <si>
    <t>GP6, GP2</t>
  </si>
  <si>
    <t xml:space="preserve">budynek OSP Zakrzewo </t>
  </si>
  <si>
    <t>GP6, GP2, GP1</t>
  </si>
  <si>
    <t>Zakrzewo, 87-603 Wielgie</t>
  </si>
  <si>
    <t xml:space="preserve">budynek OSP Witkowo </t>
  </si>
  <si>
    <t>GP6, GP1, GP6 Xabc</t>
  </si>
  <si>
    <t>Witkowo, 87-603 Wielgie</t>
  </si>
  <si>
    <t xml:space="preserve">budynek OSP Oleszno </t>
  </si>
  <si>
    <t>GP6, GP2, GP6xABC</t>
  </si>
  <si>
    <t>Budynek CKOR Czarne</t>
  </si>
  <si>
    <t>GP6 x 2</t>
  </si>
  <si>
    <t>Czarne, 87-603 Wielgie</t>
  </si>
  <si>
    <t xml:space="preserve">budynek OSP Wielgie </t>
  </si>
  <si>
    <t>GP6-6 szt., GP2-3 szt., GP2xABC</t>
  </si>
  <si>
    <t xml:space="preserve">Wielgie ul. Starowiejska </t>
  </si>
  <si>
    <t xml:space="preserve">budynek mieszkalny Wielgie - Lecznica </t>
  </si>
  <si>
    <t>Wielgie, ul. Starowiejska 1</t>
  </si>
  <si>
    <t xml:space="preserve">lokal użytkowy Agronomówka -Zaduszniki </t>
  </si>
  <si>
    <t xml:space="preserve">Zaduszniki, 87-603 Wielgie </t>
  </si>
  <si>
    <t xml:space="preserve">budynek mieszkalny Nr 1 </t>
  </si>
  <si>
    <t xml:space="preserve">Wielgie, ul. Kasztanowa </t>
  </si>
  <si>
    <t xml:space="preserve">budynek miszkalny Nr 2 </t>
  </si>
  <si>
    <t xml:space="preserve">stacja uzdatniania wody w Orłowie </t>
  </si>
  <si>
    <t xml:space="preserve">Orłowo, 87-603 Wielgie </t>
  </si>
  <si>
    <t xml:space="preserve">oczyszczalnia ścieków w Wielgiem </t>
  </si>
  <si>
    <t>2001(2007)</t>
  </si>
  <si>
    <t>gaśnice</t>
  </si>
  <si>
    <t xml:space="preserve">Wielgie, ul. Krótka </t>
  </si>
  <si>
    <t xml:space="preserve">Plac manewrowy wokół oczyszczalni                              </t>
  </si>
  <si>
    <t>Skład opału</t>
  </si>
  <si>
    <t>Płonczyn, 87-606 Chalin</t>
  </si>
  <si>
    <t>garaż przy OSP Suradówek</t>
  </si>
  <si>
    <t>GP6, GP1</t>
  </si>
  <si>
    <t>Suradówek, 87-603 Wielgie</t>
  </si>
  <si>
    <t xml:space="preserve">Oczyszczalnia ścieków przepompownia </t>
  </si>
  <si>
    <t>Nowa Wieś, 87-603 Wielgie</t>
  </si>
  <si>
    <t>Budynek CKOR Płonczyn</t>
  </si>
  <si>
    <t>Plac utwardzony kostką brukową - parking</t>
  </si>
  <si>
    <t>Wielgie, 87-603 Wielgie</t>
  </si>
  <si>
    <t>Skwer Plac z kostki brukowej z fontanną</t>
  </si>
  <si>
    <t>Budynek mieszkalny (Bętlewo cz. wydzielona z świetlicy)</t>
  </si>
  <si>
    <t>Kontener sanitarny przy OSP Tupadły</t>
  </si>
  <si>
    <t>Kontener sanitarny targowisko Wielgie</t>
  </si>
  <si>
    <t xml:space="preserve">Bibliotekoświetlica </t>
  </si>
  <si>
    <t>Teodorowo, 87-603 Wielgie</t>
  </si>
  <si>
    <t>Maszt w Suradówku</t>
  </si>
  <si>
    <t>Maszt w Czarnem</t>
  </si>
  <si>
    <t>Oczyszczalnia przydomowa Płonczyn</t>
  </si>
  <si>
    <t>Płonczyn, 87-603 Wielgie</t>
  </si>
  <si>
    <t>Oczyszczalnia przydomowa Suszewo</t>
  </si>
  <si>
    <t>Suszewo, 87-603 Wielgie</t>
  </si>
  <si>
    <t>CKOR Suradówek</t>
  </si>
  <si>
    <t>Plac zabaw</t>
  </si>
  <si>
    <t>Przystanek w Płonczynie</t>
  </si>
  <si>
    <t>Przystanek w Płonczynku</t>
  </si>
  <si>
    <t>Płonczynek, 87-603 Wielgie</t>
  </si>
  <si>
    <t>Przystanek w Chalinku</t>
  </si>
  <si>
    <t>Chalinek, 87-603 Wielgie</t>
  </si>
  <si>
    <t>Przystanek w Czarnem</t>
  </si>
  <si>
    <t>ogrodzenie przy oczyszczalni ścieków</t>
  </si>
  <si>
    <t>lampa solarna</t>
  </si>
  <si>
    <t>Płonczynek, gm. Wielgie</t>
  </si>
  <si>
    <t>Ujęcie wodne w Zadusznikach</t>
  </si>
  <si>
    <t>Zaduszniki, gm. Wielgie</t>
  </si>
  <si>
    <t>Skwer Czarne</t>
  </si>
  <si>
    <t>Plac zabaw w Wielgiem</t>
  </si>
  <si>
    <t>Wielgie, gm. Wielgie</t>
  </si>
  <si>
    <t>Zestaw kontenerowy</t>
  </si>
  <si>
    <t>Oczyszczalnia przyzagrodowa Zakrzewo</t>
  </si>
  <si>
    <t>Zakrzewo</t>
  </si>
  <si>
    <t>Zestaw komputerowy (92)</t>
  </si>
  <si>
    <t>Zestaw komputerowy (93)</t>
  </si>
  <si>
    <t>Zestaw komputerowy (94)</t>
  </si>
  <si>
    <t>Zestaw komputerowy (95)</t>
  </si>
  <si>
    <t>Serwer SYNOLOGY RS 212 z dyskiem (96)</t>
  </si>
  <si>
    <t>Serwer DEL POWER EDGE T610 (97)</t>
  </si>
  <si>
    <t>Urządzenie wielofunkcyjne TOSHIBA e-studio - 18 (10)</t>
  </si>
  <si>
    <t>Zestaw komputerowy (98)</t>
  </si>
  <si>
    <t>Zestaw komputerowy (99)</t>
  </si>
  <si>
    <t>Jednostka zasilajaca UPS Orvaldi (100)</t>
  </si>
  <si>
    <t>Przełącznik sieciowy zarządzalny Cisco (102)</t>
  </si>
  <si>
    <t>Przełącznik sieciowy zarządzalny Cisco Switch (103)</t>
  </si>
  <si>
    <t>Serwer plików Qnap (104)</t>
  </si>
  <si>
    <t>Urządzenie Forti Gate - 60D (105)</t>
  </si>
  <si>
    <t>Kserokopiarka TOSHIBA e-STUDIO 2505H (11)</t>
  </si>
  <si>
    <t>Skaner Fujitsu 6130 (53)</t>
  </si>
  <si>
    <t>WLH804B OSP Wielgie</t>
  </si>
  <si>
    <t>samochód przeciw pożarowy</t>
  </si>
  <si>
    <t>Daewoo</t>
  </si>
  <si>
    <t>Lublin</t>
  </si>
  <si>
    <t>SUL330222Y0066394</t>
  </si>
  <si>
    <t>CLI96WP Płonczyn</t>
  </si>
  <si>
    <t>samochód specjalny</t>
  </si>
  <si>
    <t>Renault</t>
  </si>
  <si>
    <t>S130</t>
  </si>
  <si>
    <t>VFN6JN1A1200013834</t>
  </si>
  <si>
    <t>CLI35SH OSP Czarne</t>
  </si>
  <si>
    <t>Żuk FS Lublin</t>
  </si>
  <si>
    <t>Jelcz</t>
  </si>
  <si>
    <t>325GPR3000</t>
  </si>
  <si>
    <t>SUJP325POG0013584</t>
  </si>
  <si>
    <t>CLIY010 OSP Zaduszniki</t>
  </si>
  <si>
    <t>Iveco</t>
  </si>
  <si>
    <t>TurboDaily 35-12V</t>
  </si>
  <si>
    <t>ZCFC4080005041624</t>
  </si>
  <si>
    <t>CLI94JX Zakrzewo</t>
  </si>
  <si>
    <t>Mercedes</t>
  </si>
  <si>
    <t>Benz</t>
  </si>
  <si>
    <t>31405314641471</t>
  </si>
  <si>
    <t>CLI15RR Suradówek</t>
  </si>
  <si>
    <t>SUL332412X00</t>
  </si>
  <si>
    <t>CLI73UP Tupadły</t>
  </si>
  <si>
    <t>Midliner</t>
  </si>
  <si>
    <t>VF6JN1E2400016680</t>
  </si>
  <si>
    <t>CLI62UA Oleszno</t>
  </si>
  <si>
    <t>samochód pożarniczy</t>
  </si>
  <si>
    <t>Volkswagen</t>
  </si>
  <si>
    <t>Transporter</t>
  </si>
  <si>
    <t>WV2ZZZ7HZ7H051967</t>
  </si>
  <si>
    <t>CLI84GK Gmina</t>
  </si>
  <si>
    <t>samochód osobowy</t>
  </si>
  <si>
    <t>Ford</t>
  </si>
  <si>
    <t>Transit FNB6</t>
  </si>
  <si>
    <t>WFONXXTTFNDC51132</t>
  </si>
  <si>
    <t>CLI 90YT Wielgie</t>
  </si>
  <si>
    <t>specjalny pozarniczy</t>
  </si>
  <si>
    <t>11.12.2013</t>
  </si>
  <si>
    <t>Lublin 3524</t>
  </si>
  <si>
    <t>SUL352417Y0069145</t>
  </si>
  <si>
    <t>CLI 46YX Zaduszniki</t>
  </si>
  <si>
    <t>07.11.2016</t>
  </si>
  <si>
    <t>Tabela nr 1 - Informacje ogólne do oceny ryzyka w Gminie Wielgie</t>
  </si>
  <si>
    <t>Tabela nr 2 - Wykaz budynków i budowli w Gminie Wielgie</t>
  </si>
  <si>
    <t>Tabela nr 3 - Wykaz sprzętu elektronicznego w Gminie Wielgie</t>
  </si>
  <si>
    <t>WYKAZ LOKALIZACJI, W KTÓRYCH PROWADZONA JEST DZIAŁALNOŚĆ ORAZ LOKALIZACJI, GDZIE ZNAJDUJE SIĘ MIENIE NALEŻĄCE DO JEDNOSTEK GMINY WIELGIE (nie wykazane w załączniku nr 1 - poniższy wykaz nie musi być pełnym wykazem lokalizacji)</t>
  </si>
  <si>
    <t>1. Urząd Gminy</t>
  </si>
  <si>
    <t>NIE</t>
  </si>
  <si>
    <t>kompleks szkolny</t>
  </si>
  <si>
    <t>tak</t>
  </si>
  <si>
    <t xml:space="preserve">gaśnice groszkowe-szt.27,
gasnice pianowe- szt. 2
hydranty- szt. 3.,
kraty w okach,
alarmy, czujniki, urzadzenia alarmowe,kamery 
</t>
  </si>
  <si>
    <t>ul. Szkolna 5, Wielgie</t>
  </si>
  <si>
    <t>prefabrykopwane z elem. SPS, konstrukcyjne -prefabrykowane, działowe z cegły dziurawki</t>
  </si>
  <si>
    <t>prefabrykowane - płyty żereńskie</t>
  </si>
  <si>
    <t>dach płaski pokryty papą</t>
  </si>
  <si>
    <t>dobry</t>
  </si>
  <si>
    <t>nie dotyczy</t>
  </si>
  <si>
    <t>nie</t>
  </si>
  <si>
    <t>kompleks boisk sportowych "Orlik 2012"</t>
  </si>
  <si>
    <t>gaśnica szt.1</t>
  </si>
  <si>
    <t>bardzo dobry</t>
  </si>
  <si>
    <t xml:space="preserve">Pracownia informatyczna </t>
  </si>
  <si>
    <t>Tablice interaktywne w kl. IV - VI 8 szt.</t>
  </si>
  <si>
    <t xml:space="preserve">Laptop </t>
  </si>
  <si>
    <t>Laptop</t>
  </si>
  <si>
    <t>Lapytop Asus</t>
  </si>
  <si>
    <t>Projektor BenQ</t>
  </si>
  <si>
    <t>autobus</t>
  </si>
  <si>
    <t>Autosan</t>
  </si>
  <si>
    <t>H9-21.41S</t>
  </si>
  <si>
    <t>SUASW3AAPYS</t>
  </si>
  <si>
    <t>CLIE394</t>
  </si>
  <si>
    <t>08.06.2000</t>
  </si>
  <si>
    <t>03.12.2015</t>
  </si>
  <si>
    <t>NS280FM52Z021620GG</t>
  </si>
  <si>
    <t>CLI38TW</t>
  </si>
  <si>
    <t>samochód ciężarowo-osobowy</t>
  </si>
  <si>
    <t>08.08.2008</t>
  </si>
  <si>
    <t>28.08.2016</t>
  </si>
  <si>
    <t>2. Zespół Placówek Oświatowych</t>
  </si>
  <si>
    <t>Zestaw komputerowy ( Sochocka)</t>
  </si>
  <si>
    <t>Zestaw komputerowy ( Wysocka)</t>
  </si>
  <si>
    <t>Zestaw komputerowy ( Jankowska)</t>
  </si>
  <si>
    <t>Zestaw komputerowy ( Giżyńska)</t>
  </si>
  <si>
    <t>Zestaw komputerowy (Szczepankowska)</t>
  </si>
  <si>
    <t>Renault Carpol L2H1</t>
  </si>
  <si>
    <t>Trafic</t>
  </si>
  <si>
    <t>VF1JLB7BSDY506312</t>
  </si>
  <si>
    <t>CLI05XM</t>
  </si>
  <si>
    <t>osobowy</t>
  </si>
  <si>
    <t>GOPS, ul. Starowiejska 8, Wielgie</t>
  </si>
  <si>
    <t>gaśnice,urządzenia alarmowe</t>
  </si>
  <si>
    <t>3. Gminny Ośrodek Pomocy Społecznej</t>
  </si>
  <si>
    <t>1. Gminny Ośrodek Pomocy Społecznej</t>
  </si>
  <si>
    <t>Gminny Ośrodek Kultury</t>
  </si>
  <si>
    <t>alarm</t>
  </si>
  <si>
    <t>ul. Szkolna 5A 87-603 Wielgie</t>
  </si>
  <si>
    <t>gazobeton odmiany 8 , zaprawa cemenowo-wapienna</t>
  </si>
  <si>
    <t>z płyt żelbetowych kanałowych, w sali widowiskowej sufit paraboliczny konstrukcji stalowej-rusztowej, , płyty włóknowo- gipsowe, panel akustyczny SEMPER</t>
  </si>
  <si>
    <t>konstrukcja salowa pokrycie płyta warstwowa ATLANTIS D100</t>
  </si>
  <si>
    <t>Aparat cyfrowy Nikon Coolpix S9300</t>
  </si>
  <si>
    <t>Aparat Canon 60D +obiektyw</t>
  </si>
  <si>
    <t>Mikrofon  bezprzewodowy</t>
  </si>
  <si>
    <t>Zestaw bezprzewodowy(miikrofon)-SEEHEISER XS</t>
  </si>
  <si>
    <t>Aparat foto. Panasonic DMC F272 x2szt.</t>
  </si>
  <si>
    <t>Dysk przenośny</t>
  </si>
  <si>
    <t>Radiomagnetofon Manta MM274</t>
  </si>
  <si>
    <t>projektor krótkoogniskowy - sala widowiskowa Szkolna 5a</t>
  </si>
  <si>
    <t>Jednostka komputerowa PCY 270MT 15 4GB</t>
  </si>
  <si>
    <t xml:space="preserve">Monitor DEL E2213 </t>
  </si>
  <si>
    <t>Drukarka Canon Pixma MG7150 Black WiFi</t>
  </si>
  <si>
    <t>Ośrodek Kultury i Biblioteka Gminy Wielgie, ul. Starowiejska 81  87-603 Wielgie</t>
  </si>
  <si>
    <t>lokal nad strażnicą OSP, gaśnica</t>
  </si>
  <si>
    <t>Ośrodek Kultury i Biblioteka Gminy Wielgie (sala widowiskowa) ul. Szkolna 5a, 87-603 Wielgie</t>
  </si>
  <si>
    <t xml:space="preserve">Placówka biblioteki  w Wielgiem, ul Szkolna 5, 87-603 Wielgie </t>
  </si>
  <si>
    <t>llokal w budynku ZPO w Wielgiem, alarm na korytarzu, gaśnica</t>
  </si>
  <si>
    <t>Placówka biblioteki w Zadusznikach</t>
  </si>
  <si>
    <t>lokal w biblioteko-świetlicy przy Szkole Podstawowej w Zadusznikach, gaśnica</t>
  </si>
  <si>
    <t>Placówka biblioteki w Czarnem</t>
  </si>
  <si>
    <t>3. Ośrodek Kultury i Biblioteka Gminy Wielgie</t>
  </si>
  <si>
    <t>4. Ośrodek Kultury i Biblioteka Gminy Wielgie</t>
  </si>
  <si>
    <t>2. Ośrodek Kultury i Biblioteka Gminy Wielgie</t>
  </si>
  <si>
    <t>szkoły podstawowe</t>
  </si>
  <si>
    <t>Budynek szkoły - pałac</t>
  </si>
  <si>
    <t xml:space="preserve"> </t>
  </si>
  <si>
    <t>alarm, gaśnice typu ABC- szt.5</t>
  </si>
  <si>
    <t>Czarne 7  87-603 Wielgie</t>
  </si>
  <si>
    <t>cegła</t>
  </si>
  <si>
    <t>płyty Acermana</t>
  </si>
  <si>
    <t>konstr.drewniana; pokrycie blacha</t>
  </si>
  <si>
    <t>b. dobry</t>
  </si>
  <si>
    <t>b. doby</t>
  </si>
  <si>
    <t>Sala gimnastyczna</t>
  </si>
  <si>
    <t>gaśnice typu ABC -szt. 3, alarm, hydranty</t>
  </si>
  <si>
    <t>suporex</t>
  </si>
  <si>
    <t xml:space="preserve">nie dotyczy </t>
  </si>
  <si>
    <t>blacha</t>
  </si>
  <si>
    <t>Budynek gospodarczy</t>
  </si>
  <si>
    <t>pustak</t>
  </si>
  <si>
    <t>papa</t>
  </si>
  <si>
    <t>Amfiteatr</t>
  </si>
  <si>
    <t>do remontu</t>
  </si>
  <si>
    <t>Kompleks boisk i urządzeń sportowych</t>
  </si>
  <si>
    <t>Kotłownia  olejowa</t>
  </si>
  <si>
    <t>blocze betonowy</t>
  </si>
  <si>
    <t>plyty Acermana</t>
  </si>
  <si>
    <t>Hydrofornia</t>
  </si>
  <si>
    <t>bloczek betonowy</t>
  </si>
  <si>
    <t>Ogrodzenie</t>
  </si>
  <si>
    <t>Monitoring zewnętrzny</t>
  </si>
  <si>
    <t>Serwer Diamond 820            - 1 szt.</t>
  </si>
  <si>
    <t>Zestawy kmputerowe          - 21 szt.</t>
  </si>
  <si>
    <t>Monitory                            - 19 szt.</t>
  </si>
  <si>
    <t>Notebook DELL                   - 1 szt.</t>
  </si>
  <si>
    <t>Szkoła Podstawowa im. Jana Pawła II w Czarnem</t>
  </si>
  <si>
    <t>4. Szkoła Podstawowa im. Jana Pawła II w Czarnem</t>
  </si>
  <si>
    <t>5. Szkoła Podstawowa im. Jana Pawła II w Czarnem</t>
  </si>
  <si>
    <t>001138195</t>
  </si>
  <si>
    <t>plac zabaw, szatnia, stołówka</t>
  </si>
  <si>
    <t>plac zabaw, punkt żywieniowy</t>
  </si>
  <si>
    <t xml:space="preserve">Elementy mające wpływ na ocenę ryzyka </t>
  </si>
  <si>
    <t xml:space="preserve">Czy w konstrukcji budynków występuje płyta warstwowa? </t>
  </si>
  <si>
    <t xml:space="preserve">Czy od 1997 r. wystąpiło w jednostce ryzyko powodzi? </t>
  </si>
  <si>
    <t>budynek szkoły</t>
  </si>
  <si>
    <t>gaśnice GP od 2 do 6 kg; hydrant 2 szt.; drzwi antywłamaniowe w gab. księgowego i pracowni komputerowej, szyby wzmocnione w gab. księgowego i pracowni komputerowej; alarmy w pomieszczeniu księgowości i pracowni komputerowej dające sygnał dźwiękowy lokalnie na terenie obiektu</t>
  </si>
  <si>
    <t>betonowe</t>
  </si>
  <si>
    <t>konstrukcja drewniana pokryta blachą</t>
  </si>
  <si>
    <t>brak</t>
  </si>
  <si>
    <t>ogrodzenie szkoły</t>
  </si>
  <si>
    <t>Zaduszniki 4, 87- 603 Wielgie</t>
  </si>
  <si>
    <t>słupki murowane, elementy między słupkami i bramy metalowe</t>
  </si>
  <si>
    <t>plac zabaw</t>
  </si>
  <si>
    <t>2002-2005</t>
  </si>
  <si>
    <t>Zaduszniki 4 87-603 Wielgie</t>
  </si>
  <si>
    <t>elementy są drewniane i metalowe</t>
  </si>
  <si>
    <t>budynek gospodarczy z bali drewnianych</t>
  </si>
  <si>
    <t>drewno</t>
  </si>
  <si>
    <t>blachodachówka</t>
  </si>
  <si>
    <t>bardzo dobra</t>
  </si>
  <si>
    <t>Laptop Lenovo</t>
  </si>
  <si>
    <t>laptop Asus</t>
  </si>
  <si>
    <t xml:space="preserve">Komputer </t>
  </si>
  <si>
    <t>Zaduszniki 30A, 87-603 Wielgie</t>
  </si>
  <si>
    <t>sala gimnastyczna</t>
  </si>
  <si>
    <t>budynek biblioteko- świetlicy</t>
  </si>
  <si>
    <t>3. Szkoła Podstawowa w Zadusznikach</t>
  </si>
  <si>
    <t>Szkoła Podstawowa im. M. Kopernika w Zadusznikach</t>
  </si>
  <si>
    <t>6. Szkoła Podstawowa im. M. Kopernika w Zadusznikach</t>
  </si>
  <si>
    <t>Szkoła Podstawowa Zaduszniki</t>
  </si>
  <si>
    <t>Przystanek Wielgie</t>
  </si>
  <si>
    <t>Piłkochwyty</t>
  </si>
  <si>
    <t>Lampa solarna Bętlewo</t>
  </si>
  <si>
    <t>Lampa solarna Czarne</t>
  </si>
  <si>
    <t>Wielgie</t>
  </si>
  <si>
    <t>Bętlewo</t>
  </si>
  <si>
    <t>Czarne</t>
  </si>
  <si>
    <t>Terminal DSP52BS, DGT53</t>
  </si>
  <si>
    <t>Serwer HP ProLiant DL 360E GEN 8</t>
  </si>
  <si>
    <t>Urządzenie sieciowe Stormshield UTM SN510 Trade Up</t>
  </si>
  <si>
    <t>Urządzenie wielofunkcyjne Toshibe e - studio 305</t>
  </si>
  <si>
    <t>3N</t>
  </si>
  <si>
    <t>SUL35243740076456</t>
  </si>
  <si>
    <t>CLI FW94 Witkowo</t>
  </si>
  <si>
    <t>11.10.2017</t>
  </si>
  <si>
    <t>10.10.2017</t>
  </si>
  <si>
    <t>23.03.2017</t>
  </si>
  <si>
    <t>12.11.2016</t>
  </si>
  <si>
    <t>04.04.2017</t>
  </si>
  <si>
    <t>18.03.2017</t>
  </si>
  <si>
    <t>10.12.2016</t>
  </si>
  <si>
    <t>16.07.2016</t>
  </si>
  <si>
    <t>10.11.2016</t>
  </si>
  <si>
    <t>17.11.2017</t>
  </si>
  <si>
    <t>20.04.2017</t>
  </si>
  <si>
    <t>11.12.2018</t>
  </si>
  <si>
    <t>3 imprezy - piknik rodzinny, bal, 200 uczestników</t>
  </si>
  <si>
    <t>Monitoring rok 2016</t>
  </si>
  <si>
    <t>GPS</t>
  </si>
  <si>
    <t>Zestaw komputerowy ( Greszkiewicz)</t>
  </si>
  <si>
    <t>kserokopiarka</t>
  </si>
  <si>
    <t>namioty</t>
  </si>
  <si>
    <t>Urząd Gminy Wielgie- magazyn</t>
  </si>
  <si>
    <t>UPS Power Walker VFI 1000 LCD Tower    -2szt.</t>
  </si>
  <si>
    <t xml:space="preserve">Urządzenie serwer plików QNAP </t>
  </si>
  <si>
    <t>Czytnik Quick Scan</t>
  </si>
  <si>
    <t>Wskaźnik laserowy Kemington Wirells</t>
  </si>
  <si>
    <t>WD Red -2szt. Dyski do QNAP</t>
  </si>
  <si>
    <t>Mikser PMQ 2110 10 Kanałów</t>
  </si>
  <si>
    <t>Instalacja minitoringu zewnętrznego na budynku Ośrodka Kultru i Biblioteki Gminy Wielgie ul.-Szkolna 5a</t>
  </si>
  <si>
    <t xml:space="preserve">budynek przy ZPO w Wielgiem, alarm, monitoring zewnętrzny, gaśnice, hydrant </t>
  </si>
  <si>
    <t>Lokal w budynku Szkoły Podstawowej w Czarnem, alarm, dozór agencji ochrony budynku szkoły, gaśnica</t>
  </si>
  <si>
    <t>ZPO w Wielgiem ul. Szkolna 5- środki trwałe na stanie biblioteki  w Zadusznikach   zmagazynowane w lokalu po mieszkaniu służbowym   wartość - 7655,64</t>
  </si>
  <si>
    <t>Budynek straży w Zadusznikach - głośniki o wartości 1980,01</t>
  </si>
  <si>
    <t>3 imprezy środowiskowe, 200 uczestników</t>
  </si>
  <si>
    <t>CLI KJ38</t>
  </si>
  <si>
    <t>06.05.2008</t>
  </si>
  <si>
    <t>WV1ZZZ7JZ8X01252</t>
  </si>
  <si>
    <t>1896 TDI</t>
  </si>
  <si>
    <t>ciężarowy</t>
  </si>
  <si>
    <t>01.01.2018</t>
  </si>
  <si>
    <t>21.05.2018</t>
  </si>
  <si>
    <t>31.07.2018</t>
  </si>
  <si>
    <t>28.01.2018</t>
  </si>
  <si>
    <t>23.06.2018</t>
  </si>
  <si>
    <t>21.12.2018</t>
  </si>
  <si>
    <t>12.12.2018</t>
  </si>
  <si>
    <t>18.07.2018</t>
  </si>
  <si>
    <t>24.11.2018</t>
  </si>
  <si>
    <t>07.11.2018</t>
  </si>
  <si>
    <t>01.07.2018</t>
  </si>
  <si>
    <t>26.04.2018</t>
  </si>
  <si>
    <t xml:space="preserve"> 02.06.2018</t>
  </si>
  <si>
    <t>21.06.2018</t>
  </si>
  <si>
    <t>2 imprezy środowiskowe, 100-150 uczestników</t>
  </si>
  <si>
    <t>Laptop  LENOVO</t>
  </si>
  <si>
    <t>INFORMACJA O MAJĄTKU TRWAŁYM</t>
  </si>
  <si>
    <t>Jednostka</t>
  </si>
  <si>
    <t>Urządzenia i wyposażenie</t>
  </si>
  <si>
    <t>W tym zbiory bibioteczne</t>
  </si>
  <si>
    <t>Razem</t>
  </si>
  <si>
    <t>tabela nr 4</t>
  </si>
  <si>
    <t>Nazwa maszyny (urządzenia)</t>
  </si>
  <si>
    <t>Numer seryjny</t>
  </si>
  <si>
    <t>Moc, wydajność, cinienie</t>
  </si>
  <si>
    <t>Producent</t>
  </si>
  <si>
    <t>225 kW</t>
  </si>
  <si>
    <t>VIESSMANN</t>
  </si>
  <si>
    <t>Piec Paromat - SimpleX Typ  PS022</t>
  </si>
  <si>
    <t>L.P.</t>
  </si>
  <si>
    <t>Suma ubezpieczenia (wartość odtworzeniowa)</t>
  </si>
  <si>
    <t xml:space="preserve">opis zabezpieczeń przed awarią (dodatkowe do wymaganych przepisami lub zaleceniami producenta)                 </t>
  </si>
  <si>
    <t>Czy maszyna (urządzenie) jest eksploatowana pod ziemią? (TAK/NIE)</t>
  </si>
  <si>
    <t>Miejsce ubezpieczenia (adres)</t>
  </si>
  <si>
    <t>zawory bezpieczeństwa membranowe, główny wyłącznik zasilania, naczynie wzbiorcze</t>
  </si>
  <si>
    <t>Szkoła Podstawowa w Czarnem</t>
  </si>
  <si>
    <t>Kocioł grzewczy</t>
  </si>
  <si>
    <t>105kW</t>
  </si>
  <si>
    <t>kotłownia posiada wyłącznik główny zasilania na zewnątrz pomieszczenia; kocioł wyposażony jest w naczynie zbiorcze oraz zawory membranowe</t>
  </si>
  <si>
    <t>Zaduszniki 4, 87-603 Wiegie</t>
  </si>
  <si>
    <t>30 imprez - dożynki gminne, 4000 uczestników</t>
  </si>
  <si>
    <t>Switch SRV 2016-KS-EV</t>
  </si>
  <si>
    <t>Telefon Samsung J320F</t>
  </si>
  <si>
    <t>Oczyszczalnia ścieków w Wylazłowie</t>
  </si>
  <si>
    <t>Wylazłowo</t>
  </si>
  <si>
    <t>Waga elektroniczna medyczna</t>
  </si>
  <si>
    <t xml:space="preserve">Serwer </t>
  </si>
  <si>
    <t xml:space="preserve">Projektor </t>
  </si>
  <si>
    <t>Notebook</t>
  </si>
  <si>
    <t>31.12.2020</t>
  </si>
  <si>
    <t>20.05.2021</t>
  </si>
  <si>
    <t>30.07.2021</t>
  </si>
  <si>
    <t>27.01.2021</t>
  </si>
  <si>
    <t>22.06.2021</t>
  </si>
  <si>
    <t>20.12.2021</t>
  </si>
  <si>
    <t>11.12.2021</t>
  </si>
  <si>
    <t>17.07.2021</t>
  </si>
  <si>
    <t>23.11.2021</t>
  </si>
  <si>
    <t>10.12.2021</t>
  </si>
  <si>
    <t>06.11.2021</t>
  </si>
  <si>
    <t>30.06.2021</t>
  </si>
  <si>
    <t>25.04.2021</t>
  </si>
  <si>
    <t>01.06.2021</t>
  </si>
  <si>
    <t>20.06.2021</t>
  </si>
  <si>
    <t>Piec na olej opałowy</t>
  </si>
  <si>
    <t>Kocioł grzewczy na pellet</t>
  </si>
  <si>
    <t xml:space="preserve"> 80:13</t>
  </si>
  <si>
    <t xml:space="preserve"> 81:13</t>
  </si>
  <si>
    <t>676KW</t>
  </si>
  <si>
    <t>160KW</t>
  </si>
  <si>
    <t>ZPUH-KOBAR</t>
  </si>
  <si>
    <t>Zalecenia od producenta</t>
  </si>
  <si>
    <t>Tabela nr 5 - Wykaz pojazdów w Gminie Wielgie</t>
  </si>
  <si>
    <t>Ogrodzenie przy budynkach socjalnych na ul. Kasztanowej</t>
  </si>
  <si>
    <t>Wartość odtworzeniowa na 2018</t>
  </si>
  <si>
    <t>Suma ubezpieczenia (wartość pojazdu z VAT)</t>
  </si>
  <si>
    <t xml:space="preserve">WYKAZ SZKÓD GMINY WIELGIE  od 01.01.2015 r. do 16.10.2017 r. </t>
  </si>
  <si>
    <t>TU</t>
  </si>
  <si>
    <t>Poszkodowany</t>
  </si>
  <si>
    <t>Ryzyko</t>
  </si>
  <si>
    <t>Data Szkody</t>
  </si>
  <si>
    <t>Opis szkody</t>
  </si>
  <si>
    <t>Suma wypłat</t>
  </si>
  <si>
    <t>TUW TUW</t>
  </si>
  <si>
    <t>Urząd Gminy Wielgie</t>
  </si>
  <si>
    <t>Szyby</t>
  </si>
  <si>
    <t>wybicie trzech okien w świetlicy w wyniku wrzucenia kamieni</t>
  </si>
  <si>
    <t>Szkoła Podstawowa im. Kopernika w Zadusznikach</t>
  </si>
  <si>
    <t>Mienie od ognia i innych zdarzeń</t>
  </si>
  <si>
    <t>Uszkodzenie elementu na placu zabaw (pomost wiszący z dwoma trapami) w wyniku upadku złamanego świerku podczas porywistego wiatru i ulewnego deszczu.</t>
  </si>
  <si>
    <t>InterRisk</t>
  </si>
  <si>
    <t>AC</t>
  </si>
  <si>
    <t>uszkodzenie lewego lusterka zewnętrznego podczas mijania (zbyt bliska odległość pojazdów mijających)</t>
  </si>
  <si>
    <t>osoba trzecia</t>
  </si>
  <si>
    <t>NNW</t>
  </si>
  <si>
    <t>obrażenia ciała podczas zawodów strażackich</t>
  </si>
  <si>
    <t>uszkodzenie silnika agregatu pompowego studni głębinowej w wyniku przepięcia</t>
  </si>
  <si>
    <t>awaria (przeciek) pomp stacji uzdatniania wody  wskutek przepięcia (czeste zaniki zasilania)</t>
  </si>
  <si>
    <t>uszkodzenie urządzeń na placu zabaw oraz elementów ogrodzenia wskutek gwałtownych burz i wichur</t>
  </si>
  <si>
    <t>obrażenia ciała podczas ścinania konaru drzewa</t>
  </si>
  <si>
    <t>OC komunikacyjne</t>
  </si>
  <si>
    <t>Uszkodzenie pojazdu na drodze wskutek kolicji z innym pojazdem - sprawcą zdarzenia</t>
  </si>
  <si>
    <t>Zespół Placówek Oświatowych w Wielgiem</t>
  </si>
  <si>
    <t>Uszkodzeni monitoringu, serwer, centrali telefonicznej, aparatu tel., monitor komputerowy w wyniku burzy.</t>
  </si>
  <si>
    <t>Uszkodzenie pojazdu podczas zjazdu z wagi towarowej - kierowca cofając nie zauważył metalowych bocznych zabezpieczeń i w nie uderzył</t>
  </si>
  <si>
    <t>strażak</t>
  </si>
  <si>
    <t>7.  Urząd Gminy</t>
  </si>
  <si>
    <t>80kW</t>
  </si>
  <si>
    <t>Starowiejska 8</t>
  </si>
  <si>
    <t>Kocioł grzewczy Paromat Simplex PS 008</t>
  </si>
  <si>
    <t>7324057000495103</t>
  </si>
  <si>
    <t>assistance</t>
  </si>
  <si>
    <t>TAK</t>
  </si>
  <si>
    <t>cegła kratówka</t>
  </si>
  <si>
    <t>Żelbetowy</t>
  </si>
  <si>
    <t>Konstrukcja żelbetowa dwuspadowa pokryta stropopapą</t>
  </si>
  <si>
    <t>Stan dobry</t>
  </si>
  <si>
    <t>otrzymała wynik pozytywny</t>
  </si>
  <si>
    <t>BRAK</t>
  </si>
  <si>
    <t>kryty papą termozgrzewlną</t>
  </si>
  <si>
    <t>Konstrukcja żelbetowa dwuspadowa pokryta papą</t>
  </si>
  <si>
    <t>otrzymała wynik pozystywny</t>
  </si>
  <si>
    <t>pustak, cegła,</t>
  </si>
  <si>
    <t>zelbetywy</t>
  </si>
  <si>
    <t>Drewniany z podbitką</t>
  </si>
  <si>
    <t>Dach dwuspadowy pokryty blachą trapezową,</t>
  </si>
  <si>
    <t>Konstrukcja drewniana pokryta blachą trapezową</t>
  </si>
  <si>
    <t>Sufit podwieszany</t>
  </si>
  <si>
    <t>Konstrukcja drewniana pokryta blachodachówką</t>
  </si>
  <si>
    <t>beton, cegła,</t>
  </si>
  <si>
    <t>z płyt typu „Żerań”</t>
  </si>
  <si>
    <t>Dach dwuspadowy</t>
  </si>
  <si>
    <t>pustak z betonu komórkowego</t>
  </si>
  <si>
    <t>stropy drewniane ocieplone wełną</t>
  </si>
  <si>
    <t>jednospadowy pokryty blachą trapezową</t>
  </si>
  <si>
    <t>żellbetowa dwuspadowa</t>
  </si>
  <si>
    <t>konstrukcja drewniana pokryta blachą trapezową</t>
  </si>
  <si>
    <t xml:space="preserve">Gazobeton odmiany 8 </t>
  </si>
  <si>
    <t>dach konstrukcji krokwiowo-jętkowy kryty blachodachóką</t>
  </si>
  <si>
    <t>dźwigar kratowy drewniany dwuspadowy-blachodachówka</t>
  </si>
  <si>
    <t>drewniany, czterospadowy</t>
  </si>
  <si>
    <t>Beton komórkowy</t>
  </si>
  <si>
    <t>jednospadowy pokryty papą gontową</t>
  </si>
  <si>
    <t xml:space="preserve">konstrukscja żelbetowa, dwuspadowa kryta papą, </t>
  </si>
  <si>
    <t>budynek kontenerowy z konstrukcją metalową obłożone płytą obornicką</t>
  </si>
  <si>
    <t>konstrukcja jednospadowa</t>
  </si>
  <si>
    <t>beton komórkowy</t>
  </si>
  <si>
    <t xml:space="preserve">wielospadowy na więźbie drewnianej, blachodachówka, </t>
  </si>
  <si>
    <t>Pustak + cegła</t>
  </si>
  <si>
    <t>kryty papą termozgrzewalną</t>
  </si>
  <si>
    <t>żellbetowy dwuspadowy kryty papą</t>
  </si>
  <si>
    <t>bloki gazobetonowe</t>
  </si>
  <si>
    <t>beton żwirowy</t>
  </si>
  <si>
    <t>dach dwuspadowy</t>
  </si>
  <si>
    <t xml:space="preserve">konstrukcja drewniana, wielospadowy, kryty blachodachówka </t>
  </si>
  <si>
    <t>pustak ceramiczny</t>
  </si>
  <si>
    <t>prefabrykowane sprężynowe płyty kanałowe typu SP20</t>
  </si>
  <si>
    <t>stropodach izolowany wełną , pokryty papą zgrzewolną</t>
  </si>
  <si>
    <t>cmentarz,  szatnia, stołówka</t>
  </si>
  <si>
    <t>Okres ubezpieczenia OC i NW - 3 okresy roczne</t>
  </si>
  <si>
    <t>Okres ubezpieczenia AC i KR - 3 okresy roczne</t>
  </si>
  <si>
    <t>Tabela nr 6 - Wykaz maszyn i urządzeń do ubezpieczenia od uszkodzeń (od wszystkich ryzyk)</t>
  </si>
  <si>
    <t>Tabela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</si>
</sst>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  <numFmt numFmtId="166" formatCode="#,##0.00_ ;\-#,##0.00\ "/>
    <numFmt numFmtId="167" formatCode="_-* #,##0.00&quot; zł&quot;_-;\-* #,##0.00&quot; zł&quot;_-;_-* \-??&quot; zł&quot;_-;_-@_-"/>
    <numFmt numFmtId="168" formatCode="_-* #,##0.00\ [$zł-415]_-;\-* #,##0.00\ [$zł-415]_-;_-* &quot;-&quot;??\ [$zł-415]_-;_-@_-"/>
    <numFmt numFmtId="169" formatCode="#,##0.00&quot; zł&quot;;\-#,##0.00&quot; zł&quot;"/>
    <numFmt numFmtId="170" formatCode="000000000"/>
    <numFmt numFmtId="171" formatCode="\ #,##0.00&quot; zł &quot;;\-#,##0.00&quot; zł &quot;;&quot; -&quot;#&quot; zł &quot;;@\ "/>
    <numFmt numFmtId="172" formatCode="0_ ;\-0\ "/>
    <numFmt numFmtId="173" formatCode="_-* #,##0\ _z_ł_-;\-* #,##0\ _z_ł_-;_-* &quot;-&quot;??\ _z_ł_-;_-@_-"/>
    <numFmt numFmtId="174" formatCode="h:mm;@"/>
    <numFmt numFmtId="175" formatCode="#,##0_ ;\-#,##0\ 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b/>
      <sz val="10"/>
      <color indexed="6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0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 applyFill="1" applyAlignment="1">
      <alignment horizontal="left" vertical="center"/>
    </xf>
    <xf numFmtId="0" fontId="0" fillId="0" borderId="0" xfId="0" applyFill="1"/>
    <xf numFmtId="0" fontId="3" fillId="0" borderId="0" xfId="0" applyFont="1"/>
    <xf numFmtId="0" fontId="3" fillId="0" borderId="2" xfId="0" applyFont="1" applyFill="1" applyBorder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right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8" fontId="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/>
    <xf numFmtId="164" fontId="3" fillId="0" borderId="1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0" borderId="7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26" xfId="1" applyNumberFormat="1" applyFont="1" applyFill="1" applyBorder="1" applyAlignment="1">
      <alignment horizontal="center" vertical="center" wrapText="1"/>
    </xf>
    <xf numFmtId="44" fontId="3" fillId="0" borderId="26" xfId="1" applyNumberFormat="1" applyFont="1" applyFill="1" applyBorder="1" applyAlignment="1">
      <alignment horizontal="center" vertical="center" wrapText="1"/>
    </xf>
    <xf numFmtId="12" fontId="1" fillId="3" borderId="7" xfId="6" applyNumberFormat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171" fontId="1" fillId="3" borderId="7" xfId="1" applyNumberFormat="1" applyFont="1" applyFill="1" applyBorder="1" applyAlignment="1">
      <alignment horizontal="center" vertical="center" wrapText="1"/>
    </xf>
    <xf numFmtId="0" fontId="1" fillId="0" borderId="7" xfId="5" applyNumberFormat="1" applyFont="1" applyFill="1" applyBorder="1" applyAlignment="1">
      <alignment horizontal="center" vertical="center"/>
    </xf>
    <xf numFmtId="171" fontId="1" fillId="0" borderId="7" xfId="1" applyNumberFormat="1" applyFont="1" applyFill="1" applyBorder="1" applyAlignment="1">
      <alignment horizontal="center" vertical="center"/>
    </xf>
    <xf numFmtId="171" fontId="1" fillId="0" borderId="7" xfId="1" applyNumberFormat="1" applyFont="1" applyFill="1" applyBorder="1" applyAlignment="1">
      <alignment horizontal="center" vertical="center" wrapText="1"/>
    </xf>
    <xf numFmtId="0" fontId="0" fillId="0" borderId="6" xfId="0" applyBorder="1"/>
    <xf numFmtId="49" fontId="1" fillId="0" borderId="7" xfId="1" applyNumberFormat="1" applyFont="1" applyFill="1" applyBorder="1" applyAlignment="1">
      <alignment horizontal="center" vertical="center" wrapText="1"/>
    </xf>
    <xf numFmtId="0" fontId="1" fillId="0" borderId="7" xfId="1" applyNumberFormat="1" applyFont="1" applyFill="1" applyBorder="1" applyAlignment="1">
      <alignment horizontal="center" vertical="center" wrapText="1"/>
    </xf>
    <xf numFmtId="1" fontId="1" fillId="3" borderId="7" xfId="6" applyNumberFormat="1" applyFont="1" applyFill="1" applyBorder="1" applyAlignment="1">
      <alignment horizontal="center" vertical="center" wrapText="1"/>
    </xf>
    <xf numFmtId="172" fontId="1" fillId="0" borderId="7" xfId="5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4" fontId="1" fillId="0" borderId="1" xfId="5" applyFont="1" applyBorder="1" applyAlignment="1">
      <alignment horizontal="center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1" fontId="1" fillId="3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Border="1" applyAlignment="1">
      <alignment horizontal="center" vertical="center" wrapText="1"/>
    </xf>
    <xf numFmtId="167" fontId="16" fillId="0" borderId="1" xfId="6" applyNumberFormat="1" applyFont="1" applyFill="1" applyBorder="1" applyAlignment="1">
      <alignment horizontal="center" vertical="center" wrapText="1"/>
    </xf>
    <xf numFmtId="1" fontId="1" fillId="3" borderId="1" xfId="6" applyNumberFormat="1" applyFont="1" applyFill="1" applyBorder="1" applyAlignment="1">
      <alignment horizontal="center" vertical="center" wrapText="1"/>
    </xf>
    <xf numFmtId="173" fontId="1" fillId="0" borderId="1" xfId="7" applyNumberFormat="1" applyFont="1" applyBorder="1" applyAlignment="1">
      <alignment horizontal="center" vertical="center" wrapText="1"/>
    </xf>
    <xf numFmtId="174" fontId="1" fillId="0" borderId="1" xfId="8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4" fontId="1" fillId="0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64" fontId="1" fillId="6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0" fontId="1" fillId="6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4" fontId="1" fillId="0" borderId="1" xfId="4" applyFont="1" applyFill="1" applyBorder="1" applyAlignment="1">
      <alignment horizontal="right" vertical="center" wrapText="1"/>
    </xf>
    <xf numFmtId="44" fontId="3" fillId="7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8" borderId="3" xfId="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3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4" fontId="1" fillId="0" borderId="1" xfId="4" applyFont="1" applyBorder="1" applyAlignment="1">
      <alignment horizontal="right" vertical="center" wrapText="1"/>
    </xf>
    <xf numFmtId="8" fontId="3" fillId="7" borderId="1" xfId="0" applyNumberFormat="1" applyFont="1" applyFill="1" applyBorder="1"/>
    <xf numFmtId="0" fontId="19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2" borderId="1" xfId="3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3" fillId="7" borderId="3" xfId="0" applyNumberFormat="1" applyFont="1" applyFill="1" applyBorder="1"/>
    <xf numFmtId="44" fontId="3" fillId="7" borderId="3" xfId="0" applyNumberFormat="1" applyFont="1" applyFill="1" applyBorder="1"/>
    <xf numFmtId="0" fontId="3" fillId="0" borderId="24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wrapText="1"/>
    </xf>
    <xf numFmtId="44" fontId="1" fillId="0" borderId="1" xfId="4" applyFont="1" applyFill="1" applyBorder="1" applyAlignment="1" applyProtection="1">
      <alignment horizontal="right" vertical="center" wrapText="1"/>
    </xf>
    <xf numFmtId="168" fontId="1" fillId="0" borderId="1" xfId="0" applyNumberFormat="1" applyFont="1" applyFill="1" applyBorder="1" applyAlignment="1">
      <alignment vertical="center" wrapText="1"/>
    </xf>
    <xf numFmtId="168" fontId="1" fillId="0" borderId="1" xfId="4" applyNumberFormat="1" applyFont="1" applyFill="1" applyBorder="1" applyAlignment="1">
      <alignment vertical="center" wrapText="1"/>
    </xf>
    <xf numFmtId="44" fontId="1" fillId="0" borderId="1" xfId="4" applyFont="1" applyFill="1" applyBorder="1" applyAlignment="1">
      <alignment vertical="center" wrapText="1"/>
    </xf>
    <xf numFmtId="164" fontId="3" fillId="7" borderId="1" xfId="0" applyNumberFormat="1" applyFont="1" applyFill="1" applyBorder="1" applyAlignment="1">
      <alignment vertical="center" wrapText="1"/>
    </xf>
    <xf numFmtId="44" fontId="1" fillId="0" borderId="5" xfId="0" applyNumberFormat="1" applyFont="1" applyFill="1" applyBorder="1" applyAlignment="1">
      <alignment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44" fontId="1" fillId="0" borderId="1" xfId="4" applyNumberFormat="1" applyFont="1" applyFill="1" applyBorder="1" applyAlignment="1">
      <alignment vertical="center" wrapText="1"/>
    </xf>
    <xf numFmtId="8" fontId="1" fillId="0" borderId="1" xfId="0" applyNumberFormat="1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169" fontId="1" fillId="0" borderId="6" xfId="4" applyNumberFormat="1" applyFont="1" applyFill="1" applyBorder="1" applyAlignment="1" applyProtection="1">
      <alignment horizontal="right" vertical="center" wrapText="1"/>
    </xf>
    <xf numFmtId="0" fontId="1" fillId="3" borderId="6" xfId="0" applyFont="1" applyFill="1" applyBorder="1" applyAlignment="1">
      <alignment vertical="center" wrapText="1"/>
    </xf>
    <xf numFmtId="169" fontId="1" fillId="0" borderId="6" xfId="0" applyNumberFormat="1" applyFont="1" applyFill="1" applyBorder="1" applyAlignment="1">
      <alignment horizontal="right" vertical="center" wrapText="1"/>
    </xf>
    <xf numFmtId="169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4" fontId="1" fillId="0" borderId="6" xfId="0" applyNumberFormat="1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44" fontId="1" fillId="0" borderId="6" xfId="4" applyFont="1" applyFill="1" applyBorder="1" applyAlignment="1">
      <alignment horizontal="right" vertical="center" wrapText="1"/>
    </xf>
    <xf numFmtId="167" fontId="1" fillId="0" borderId="6" xfId="4" applyNumberFormat="1" applyFont="1" applyFill="1" applyBorder="1" applyAlignment="1" applyProtection="1">
      <alignment horizontal="right" vertical="center" wrapText="1"/>
    </xf>
    <xf numFmtId="8" fontId="1" fillId="0" borderId="1" xfId="0" applyNumberFormat="1" applyFont="1" applyFill="1" applyBorder="1" applyAlignment="1">
      <alignment horizontal="right" vertical="center" wrapText="1"/>
    </xf>
    <xf numFmtId="44" fontId="1" fillId="0" borderId="5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44" fontId="1" fillId="0" borderId="1" xfId="4" applyFont="1" applyFill="1" applyBorder="1" applyAlignment="1">
      <alignment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right" wrapText="1"/>
    </xf>
    <xf numFmtId="0" fontId="1" fillId="0" borderId="1" xfId="0" applyFont="1" applyFill="1" applyBorder="1" applyAlignment="1">
      <alignment vertical="center"/>
    </xf>
    <xf numFmtId="164" fontId="1" fillId="0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40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17" fillId="10" borderId="4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7" fillId="0" borderId="42" xfId="0" applyNumberFormat="1" applyFont="1" applyBorder="1" applyAlignment="1">
      <alignment horizontal="center" vertical="center" wrapText="1"/>
    </xf>
    <xf numFmtId="0" fontId="17" fillId="0" borderId="43" xfId="0" applyNumberFormat="1" applyFont="1" applyBorder="1" applyAlignment="1">
      <alignment horizontal="center" vertical="center" wrapText="1"/>
    </xf>
    <xf numFmtId="14" fontId="17" fillId="0" borderId="43" xfId="0" applyNumberFormat="1" applyFont="1" applyBorder="1" applyAlignment="1">
      <alignment horizontal="center" vertical="center" wrapText="1"/>
    </xf>
    <xf numFmtId="164" fontId="17" fillId="0" borderId="44" xfId="0" applyNumberFormat="1" applyFont="1" applyBorder="1" applyAlignment="1">
      <alignment horizontal="center" vertical="center" wrapText="1"/>
    </xf>
    <xf numFmtId="0" fontId="0" fillId="0" borderId="7" xfId="0" applyBorder="1"/>
    <xf numFmtId="0" fontId="1" fillId="0" borderId="1" xfId="1" applyFont="1" applyFill="1" applyBorder="1" applyAlignment="1">
      <alignment horizontal="center" vertical="center" wrapText="1"/>
    </xf>
    <xf numFmtId="172" fontId="1" fillId="0" borderId="1" xfId="5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175" fontId="1" fillId="3" borderId="1" xfId="6" quotePrefix="1" applyNumberFormat="1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1" fillId="5" borderId="49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4" xfId="2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vertical="center"/>
    </xf>
    <xf numFmtId="0" fontId="1" fillId="5" borderId="53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8" fontId="1" fillId="0" borderId="54" xfId="0" applyNumberFormat="1" applyFont="1" applyFill="1" applyBorder="1" applyAlignment="1">
      <alignment horizontal="center" vertical="center" wrapText="1"/>
    </xf>
    <xf numFmtId="0" fontId="1" fillId="0" borderId="55" xfId="2" applyFont="1" applyFill="1" applyBorder="1" applyAlignment="1">
      <alignment horizontal="center" vertical="center" wrapText="1"/>
    </xf>
    <xf numFmtId="0" fontId="1" fillId="0" borderId="56" xfId="2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3" fillId="0" borderId="1" xfId="0" applyFont="1" applyFill="1" applyBorder="1" applyAlignment="1">
      <alignment horizontal="right" vertical="center"/>
    </xf>
    <xf numFmtId="0" fontId="3" fillId="11" borderId="5" xfId="0" applyFont="1" applyFill="1" applyBorder="1" applyAlignment="1">
      <alignment horizontal="center" vertical="center"/>
    </xf>
    <xf numFmtId="164" fontId="3" fillId="11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2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4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vertical="center" wrapText="1"/>
    </xf>
    <xf numFmtId="44" fontId="1" fillId="6" borderId="1" xfId="4" applyFont="1" applyFill="1" applyBorder="1" applyAlignment="1">
      <alignment horizontal="right" vertical="center" wrapText="1"/>
    </xf>
    <xf numFmtId="44" fontId="1" fillId="6" borderId="3" xfId="4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/>
    <xf numFmtId="44" fontId="3" fillId="0" borderId="26" xfId="1" applyNumberFormat="1" applyFont="1" applyFill="1" applyBorder="1" applyAlignment="1">
      <alignment vertical="center" wrapText="1"/>
    </xf>
    <xf numFmtId="171" fontId="1" fillId="0" borderId="1" xfId="1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44" fontId="1" fillId="0" borderId="1" xfId="5" applyFont="1" applyBorder="1" applyAlignment="1">
      <alignment vertical="center"/>
    </xf>
    <xf numFmtId="171" fontId="3" fillId="0" borderId="1" xfId="0" applyNumberFormat="1" applyFont="1" applyFill="1" applyBorder="1" applyAlignment="1">
      <alignment vertical="center"/>
    </xf>
    <xf numFmtId="171" fontId="1" fillId="0" borderId="7" xfId="1" applyNumberFormat="1" applyFont="1" applyFill="1" applyBorder="1" applyAlignment="1">
      <alignment vertical="center"/>
    </xf>
    <xf numFmtId="171" fontId="3" fillId="0" borderId="6" xfId="0" applyNumberFormat="1" applyFont="1" applyBorder="1" applyAlignment="1"/>
    <xf numFmtId="164" fontId="1" fillId="0" borderId="7" xfId="1" applyNumberFormat="1" applyFont="1" applyFill="1" applyBorder="1" applyAlignment="1">
      <alignment vertical="center"/>
    </xf>
    <xf numFmtId="164" fontId="3" fillId="0" borderId="7" xfId="0" applyNumberFormat="1" applyFont="1" applyBorder="1" applyAlignment="1"/>
    <xf numFmtId="164" fontId="3" fillId="4" borderId="33" xfId="0" applyNumberFormat="1" applyFont="1" applyFill="1" applyBorder="1" applyAlignment="1">
      <alignment horizontal="center"/>
    </xf>
    <xf numFmtId="164" fontId="3" fillId="4" borderId="38" xfId="0" applyNumberFormat="1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7" borderId="58" xfId="0" applyNumberFormat="1" applyFont="1" applyFill="1" applyBorder="1" applyAlignment="1">
      <alignment horizontal="center"/>
    </xf>
    <xf numFmtId="4" fontId="3" fillId="7" borderId="59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10" borderId="33" xfId="0" applyFont="1" applyFill="1" applyBorder="1" applyAlignment="1">
      <alignment horizontal="center" vertical="center"/>
    </xf>
    <xf numFmtId="0" fontId="3" fillId="10" borderId="37" xfId="0" applyFont="1" applyFill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9" borderId="27" xfId="1" applyFont="1" applyFill="1" applyBorder="1" applyAlignment="1">
      <alignment horizontal="left" vertical="center"/>
    </xf>
    <xf numFmtId="0" fontId="0" fillId="9" borderId="28" xfId="0" applyFill="1" applyBorder="1" applyAlignment="1">
      <alignment horizontal="left" vertical="center"/>
    </xf>
    <xf numFmtId="0" fontId="0" fillId="9" borderId="29" xfId="0" applyFill="1" applyBorder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9" borderId="30" xfId="0" applyFont="1" applyFill="1" applyBorder="1" applyAlignment="1"/>
    <xf numFmtId="0" fontId="3" fillId="9" borderId="31" xfId="0" applyFont="1" applyFill="1" applyBorder="1" applyAlignment="1"/>
    <xf numFmtId="0" fontId="3" fillId="9" borderId="32" xfId="0" applyFont="1" applyFill="1" applyBorder="1" applyAlignment="1"/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9" borderId="11" xfId="1" applyFont="1" applyFill="1" applyBorder="1" applyAlignment="1">
      <alignment horizontal="left" vertical="center"/>
    </xf>
    <xf numFmtId="0" fontId="0" fillId="9" borderId="12" xfId="0" applyFill="1" applyBorder="1" applyAlignment="1">
      <alignment horizontal="left" vertical="center"/>
    </xf>
    <xf numFmtId="0" fontId="0" fillId="9" borderId="9" xfId="0" applyFill="1" applyBorder="1" applyAlignment="1">
      <alignment horizontal="left" vertical="center"/>
    </xf>
    <xf numFmtId="0" fontId="3" fillId="0" borderId="34" xfId="1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21" fillId="10" borderId="33" xfId="0" applyNumberFormat="1" applyFont="1" applyFill="1" applyBorder="1" applyAlignment="1">
      <alignment horizontal="center" vertical="center" wrapText="1"/>
    </xf>
    <xf numFmtId="0" fontId="21" fillId="10" borderId="37" xfId="0" applyNumberFormat="1" applyFont="1" applyFill="1" applyBorder="1" applyAlignment="1">
      <alignment horizontal="center" vertical="center" wrapText="1"/>
    </xf>
    <xf numFmtId="0" fontId="21" fillId="10" borderId="38" xfId="0" applyNumberFormat="1" applyFont="1" applyFill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vertical="center"/>
    </xf>
  </cellXfs>
  <cellStyles count="9">
    <cellStyle name="Dziesiętny" xfId="7" builtinId="3"/>
    <cellStyle name="Normalny" xfId="0" builtinId="0"/>
    <cellStyle name="Normalny 2" xfId="1"/>
    <cellStyle name="Normalny 3" xfId="2"/>
    <cellStyle name="Normalny_pozostałe dane" xfId="6"/>
    <cellStyle name="Normalny_Urząd Gminy" xfId="3"/>
    <cellStyle name="Procentowy" xfId="8" builtinId="5"/>
    <cellStyle name="Walutowy" xfId="4" builtinId="4"/>
    <cellStyle name="Walu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76</xdr:row>
      <xdr:rowOff>0</xdr:rowOff>
    </xdr:from>
    <xdr:to>
      <xdr:col>5</xdr:col>
      <xdr:colOff>114300</xdr:colOff>
      <xdr:row>76</xdr:row>
      <xdr:rowOff>0</xdr:rowOff>
    </xdr:to>
    <xdr:sp macro="" textlink="">
      <xdr:nvSpPr>
        <xdr:cNvPr id="6182" name="AutoShape 237"/>
        <xdr:cNvSpPr>
          <a:spLocks/>
        </xdr:cNvSpPr>
      </xdr:nvSpPr>
      <xdr:spPr bwMode="auto">
        <a:xfrm>
          <a:off x="6105525" y="263842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77</xdr:row>
      <xdr:rowOff>0</xdr:rowOff>
    </xdr:from>
    <xdr:to>
      <xdr:col>5</xdr:col>
      <xdr:colOff>114300</xdr:colOff>
      <xdr:row>77</xdr:row>
      <xdr:rowOff>0</xdr:rowOff>
    </xdr:to>
    <xdr:sp macro="" textlink="">
      <xdr:nvSpPr>
        <xdr:cNvPr id="6183" name="AutoShape 2"/>
        <xdr:cNvSpPr>
          <a:spLocks/>
        </xdr:cNvSpPr>
      </xdr:nvSpPr>
      <xdr:spPr bwMode="auto">
        <a:xfrm>
          <a:off x="6105525" y="267081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79</xdr:row>
      <xdr:rowOff>0</xdr:rowOff>
    </xdr:from>
    <xdr:to>
      <xdr:col>5</xdr:col>
      <xdr:colOff>114300</xdr:colOff>
      <xdr:row>79</xdr:row>
      <xdr:rowOff>0</xdr:rowOff>
    </xdr:to>
    <xdr:sp macro="" textlink="">
      <xdr:nvSpPr>
        <xdr:cNvPr id="6184" name="AutoShape 156"/>
        <xdr:cNvSpPr>
          <a:spLocks/>
        </xdr:cNvSpPr>
      </xdr:nvSpPr>
      <xdr:spPr bwMode="auto">
        <a:xfrm>
          <a:off x="6105525" y="2735580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1133475</xdr:colOff>
      <xdr:row>7</xdr:row>
      <xdr:rowOff>304800</xdr:rowOff>
    </xdr:from>
    <xdr:to>
      <xdr:col>8</xdr:col>
      <xdr:colOff>66675</xdr:colOff>
      <xdr:row>9</xdr:row>
      <xdr:rowOff>171450</xdr:rowOff>
    </xdr:to>
    <xdr:sp macro="" textlink="">
      <xdr:nvSpPr>
        <xdr:cNvPr id="2049" name="Text Box 1" hidden="1"/>
        <xdr:cNvSpPr txBox="1">
          <a:spLocks noChangeArrowheads="1"/>
        </xdr:cNvSpPr>
      </xdr:nvSpPr>
      <xdr:spPr bwMode="auto">
        <a:xfrm>
          <a:off x="5848350" y="2381250"/>
          <a:ext cx="12192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absolute">
    <xdr:from>
      <xdr:col>5</xdr:col>
      <xdr:colOff>1133475</xdr:colOff>
      <xdr:row>15</xdr:row>
      <xdr:rowOff>66675</xdr:rowOff>
    </xdr:from>
    <xdr:to>
      <xdr:col>8</xdr:col>
      <xdr:colOff>66675</xdr:colOff>
      <xdr:row>16</xdr:row>
      <xdr:rowOff>352425</xdr:rowOff>
    </xdr:to>
    <xdr:sp macro="" textlink="">
      <xdr:nvSpPr>
        <xdr:cNvPr id="2050" name="Text Box 2" hidden="1"/>
        <xdr:cNvSpPr txBox="1">
          <a:spLocks noChangeArrowheads="1"/>
        </xdr:cNvSpPr>
      </xdr:nvSpPr>
      <xdr:spPr bwMode="auto">
        <a:xfrm>
          <a:off x="5848350" y="5495925"/>
          <a:ext cx="121920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view="pageBreakPreview" zoomScale="60" zoomScaleNormal="90" workbookViewId="0">
      <selection activeCell="C25" sqref="C25"/>
    </sheetView>
  </sheetViews>
  <sheetFormatPr defaultRowHeight="12.75" x14ac:dyDescent="0.2"/>
  <cols>
    <col min="1" max="1" width="3.7109375" customWidth="1"/>
    <col min="2" max="2" width="24.140625" customWidth="1"/>
    <col min="3" max="3" width="19.140625" customWidth="1"/>
    <col min="4" max="4" width="14.5703125" customWidth="1"/>
    <col min="5" max="5" width="12.7109375" style="9" customWidth="1"/>
    <col min="6" max="6" width="9" style="9" customWidth="1"/>
    <col min="7" max="7" width="19.28515625" style="9" customWidth="1"/>
    <col min="8" max="8" width="10" customWidth="1"/>
    <col min="9" max="9" width="10.5703125" style="9" customWidth="1"/>
    <col min="10" max="10" width="18" customWidth="1"/>
    <col min="11" max="11" width="14.85546875" customWidth="1"/>
    <col min="12" max="12" width="9.140625" customWidth="1"/>
    <col min="13" max="13" width="19.85546875" customWidth="1"/>
  </cols>
  <sheetData>
    <row r="1" spans="1:13" x14ac:dyDescent="0.2">
      <c r="A1" s="3" t="s">
        <v>242</v>
      </c>
      <c r="H1" s="12"/>
    </row>
    <row r="3" spans="1:13" ht="79.5" customHeight="1" x14ac:dyDescent="0.2">
      <c r="A3" s="13" t="s">
        <v>2</v>
      </c>
      <c r="B3" s="13" t="s">
        <v>3</v>
      </c>
      <c r="C3" s="13" t="s">
        <v>59</v>
      </c>
      <c r="D3" s="13" t="s">
        <v>4</v>
      </c>
      <c r="E3" s="13" t="s">
        <v>5</v>
      </c>
      <c r="F3" s="13" t="s">
        <v>1</v>
      </c>
      <c r="G3" s="14" t="s">
        <v>34</v>
      </c>
      <c r="H3" s="14" t="s">
        <v>6</v>
      </c>
      <c r="I3" s="14" t="s">
        <v>33</v>
      </c>
      <c r="J3" s="14" t="s">
        <v>360</v>
      </c>
      <c r="K3" s="14" t="s">
        <v>361</v>
      </c>
      <c r="L3" s="14" t="s">
        <v>362</v>
      </c>
      <c r="M3" s="14" t="s">
        <v>35</v>
      </c>
    </row>
    <row r="4" spans="1:13" s="22" customFormat="1" ht="36" customHeight="1" x14ac:dyDescent="0.2">
      <c r="A4" s="59">
        <v>1</v>
      </c>
      <c r="B4" s="60" t="s">
        <v>62</v>
      </c>
      <c r="C4" s="60" t="s">
        <v>63</v>
      </c>
      <c r="D4" s="60">
        <v>8930003095</v>
      </c>
      <c r="E4" s="61">
        <v>549772</v>
      </c>
      <c r="F4" s="60" t="s">
        <v>64</v>
      </c>
      <c r="G4" s="60" t="s">
        <v>65</v>
      </c>
      <c r="H4" s="225">
        <v>25</v>
      </c>
      <c r="I4" s="62" t="s">
        <v>81</v>
      </c>
      <c r="J4" s="63" t="s">
        <v>81</v>
      </c>
      <c r="K4" s="59" t="s">
        <v>247</v>
      </c>
      <c r="L4" s="225" t="s">
        <v>247</v>
      </c>
      <c r="M4" s="60" t="s">
        <v>81</v>
      </c>
    </row>
    <row r="5" spans="1:13" s="21" customFormat="1" ht="49.5" customHeight="1" x14ac:dyDescent="0.2">
      <c r="A5" s="226">
        <v>2</v>
      </c>
      <c r="B5" s="60" t="s">
        <v>66</v>
      </c>
      <c r="C5" s="60" t="s">
        <v>67</v>
      </c>
      <c r="D5" s="60">
        <v>4660168185</v>
      </c>
      <c r="E5" s="60">
        <v>910923080</v>
      </c>
      <c r="F5" s="60" t="s">
        <v>68</v>
      </c>
      <c r="G5" s="60" t="s">
        <v>69</v>
      </c>
      <c r="H5" s="225">
        <v>104</v>
      </c>
      <c r="I5" s="225">
        <v>644</v>
      </c>
      <c r="J5" s="225" t="s">
        <v>597</v>
      </c>
      <c r="K5" s="59" t="s">
        <v>247</v>
      </c>
      <c r="L5" s="225" t="s">
        <v>247</v>
      </c>
      <c r="M5" s="225" t="s">
        <v>415</v>
      </c>
    </row>
    <row r="6" spans="1:13" s="21" customFormat="1" ht="32.25" customHeight="1" x14ac:dyDescent="0.2">
      <c r="A6" s="59">
        <v>3</v>
      </c>
      <c r="B6" s="60" t="s">
        <v>70</v>
      </c>
      <c r="C6" s="60" t="s">
        <v>71</v>
      </c>
      <c r="D6" s="60">
        <v>4660141476</v>
      </c>
      <c r="E6" s="60">
        <v>340519701</v>
      </c>
      <c r="F6" s="60" t="s">
        <v>72</v>
      </c>
      <c r="G6" s="60" t="s">
        <v>73</v>
      </c>
      <c r="H6" s="225">
        <v>13</v>
      </c>
      <c r="I6" s="225" t="s">
        <v>81</v>
      </c>
      <c r="J6" s="56" t="s">
        <v>81</v>
      </c>
      <c r="K6" s="226" t="s">
        <v>81</v>
      </c>
      <c r="L6" s="225" t="s">
        <v>247</v>
      </c>
      <c r="M6" s="225" t="s">
        <v>81</v>
      </c>
    </row>
    <row r="7" spans="1:13" s="21" customFormat="1" ht="61.5" customHeight="1" x14ac:dyDescent="0.2">
      <c r="A7" s="226">
        <v>4</v>
      </c>
      <c r="B7" s="60" t="s">
        <v>74</v>
      </c>
      <c r="C7" s="60" t="s">
        <v>75</v>
      </c>
      <c r="D7" s="60">
        <v>4660418245</v>
      </c>
      <c r="E7" s="60">
        <v>341522875</v>
      </c>
      <c r="F7" s="60" t="s">
        <v>76</v>
      </c>
      <c r="G7" s="60" t="s">
        <v>77</v>
      </c>
      <c r="H7" s="225">
        <v>7</v>
      </c>
      <c r="I7" s="225" t="s">
        <v>81</v>
      </c>
      <c r="J7" s="226" t="s">
        <v>81</v>
      </c>
      <c r="K7" s="226" t="s">
        <v>81</v>
      </c>
      <c r="L7" s="225" t="s">
        <v>247</v>
      </c>
      <c r="M7" s="225" t="s">
        <v>479</v>
      </c>
    </row>
    <row r="8" spans="1:13" s="21" customFormat="1" ht="37.5" customHeight="1" x14ac:dyDescent="0.2">
      <c r="A8" s="59">
        <v>5</v>
      </c>
      <c r="B8" s="60" t="s">
        <v>354</v>
      </c>
      <c r="C8" s="60" t="s">
        <v>78</v>
      </c>
      <c r="D8" s="60">
        <v>4660168179</v>
      </c>
      <c r="E8" s="61">
        <v>1136606</v>
      </c>
      <c r="F8" s="60" t="s">
        <v>79</v>
      </c>
      <c r="G8" s="60" t="s">
        <v>322</v>
      </c>
      <c r="H8" s="225">
        <v>23</v>
      </c>
      <c r="I8" s="225">
        <v>132</v>
      </c>
      <c r="J8" s="225" t="s">
        <v>358</v>
      </c>
      <c r="K8" s="226" t="s">
        <v>81</v>
      </c>
      <c r="L8" s="225" t="s">
        <v>247</v>
      </c>
      <c r="M8" s="225" t="s">
        <v>453</v>
      </c>
    </row>
    <row r="9" spans="1:13" s="21" customFormat="1" ht="38.25" customHeight="1" x14ac:dyDescent="0.2">
      <c r="A9" s="226">
        <v>6</v>
      </c>
      <c r="B9" s="60" t="s">
        <v>386</v>
      </c>
      <c r="C9" s="60" t="s">
        <v>80</v>
      </c>
      <c r="D9" s="60">
        <v>8931242577</v>
      </c>
      <c r="E9" s="66" t="s">
        <v>357</v>
      </c>
      <c r="F9" s="60" t="s">
        <v>79</v>
      </c>
      <c r="G9" s="60" t="s">
        <v>322</v>
      </c>
      <c r="H9" s="225">
        <v>17</v>
      </c>
      <c r="I9" s="225">
        <v>116</v>
      </c>
      <c r="J9" s="225" t="s">
        <v>359</v>
      </c>
      <c r="K9" s="59" t="s">
        <v>247</v>
      </c>
      <c r="L9" s="225" t="s">
        <v>247</v>
      </c>
      <c r="M9" s="225" t="s">
        <v>433</v>
      </c>
    </row>
    <row r="16" spans="1:13" x14ac:dyDescent="0.2">
      <c r="B16" s="17"/>
    </row>
  </sheetData>
  <phoneticPr fontId="9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9"/>
  <sheetViews>
    <sheetView view="pageBreakPreview" zoomScale="80" zoomScaleNormal="80" zoomScaleSheetLayoutView="80" workbookViewId="0">
      <selection activeCell="I91" sqref="I91"/>
    </sheetView>
  </sheetViews>
  <sheetFormatPr defaultRowHeight="12.75" x14ac:dyDescent="0.2"/>
  <cols>
    <col min="1" max="1" width="4.28515625" style="7" customWidth="1"/>
    <col min="2" max="2" width="28.85546875" style="7" customWidth="1"/>
    <col min="3" max="3" width="11.140625" style="70" customWidth="1"/>
    <col min="4" max="4" width="16.42578125" style="5" customWidth="1"/>
    <col min="5" max="5" width="10.140625" style="7" customWidth="1"/>
    <col min="6" max="6" width="17.140625" style="7" customWidth="1"/>
    <col min="7" max="7" width="19" style="7" customWidth="1"/>
    <col min="8" max="8" width="11.28515625" style="69" customWidth="1"/>
    <col min="9" max="9" width="28.42578125" style="7" customWidth="1"/>
    <col min="10" max="10" width="32" style="7" customWidth="1"/>
    <col min="11" max="11" width="4.85546875" style="7" customWidth="1"/>
    <col min="12" max="12" width="18.7109375" style="7" customWidth="1"/>
    <col min="13" max="13" width="23.42578125" style="7" customWidth="1"/>
    <col min="14" max="14" width="18" style="7" customWidth="1"/>
    <col min="15" max="15" width="17.7109375" style="7" customWidth="1"/>
    <col min="16" max="16" width="15.140625" style="7" customWidth="1"/>
    <col min="17" max="17" width="16" style="7" customWidth="1"/>
    <col min="18" max="18" width="14.28515625" style="7" customWidth="1"/>
    <col min="19" max="19" width="14" style="7" customWidth="1"/>
    <col min="20" max="20" width="14.42578125" style="7" customWidth="1"/>
    <col min="21" max="23" width="11.28515625" style="7" customWidth="1"/>
    <col min="24" max="16384" width="9.140625" style="7"/>
  </cols>
  <sheetData>
    <row r="2" spans="1:23" x14ac:dyDescent="0.2">
      <c r="C2" s="68"/>
      <c r="D2" s="67"/>
    </row>
    <row r="3" spans="1:23" x14ac:dyDescent="0.2">
      <c r="A3" s="3" t="s">
        <v>243</v>
      </c>
      <c r="E3" s="6"/>
    </row>
    <row r="4" spans="1:23" ht="46.5" customHeight="1" x14ac:dyDescent="0.2">
      <c r="A4" s="245" t="s">
        <v>36</v>
      </c>
      <c r="B4" s="245" t="s">
        <v>37</v>
      </c>
      <c r="C4" s="245" t="s">
        <v>38</v>
      </c>
      <c r="D4" s="245" t="s">
        <v>39</v>
      </c>
      <c r="E4" s="245" t="s">
        <v>40</v>
      </c>
      <c r="F4" s="253" t="s">
        <v>26</v>
      </c>
      <c r="G4" s="253" t="s">
        <v>513</v>
      </c>
      <c r="H4" s="253" t="s">
        <v>42</v>
      </c>
      <c r="I4" s="253" t="s">
        <v>7</v>
      </c>
      <c r="J4" s="253" t="s">
        <v>8</v>
      </c>
      <c r="K4" s="253" t="s">
        <v>36</v>
      </c>
      <c r="L4" s="253" t="s">
        <v>41</v>
      </c>
      <c r="M4" s="253"/>
      <c r="N4" s="253"/>
      <c r="O4" s="253" t="s">
        <v>55</v>
      </c>
      <c r="P4" s="253"/>
      <c r="Q4" s="253"/>
      <c r="R4" s="253"/>
      <c r="S4" s="253"/>
      <c r="T4" s="253"/>
      <c r="U4" s="253" t="s">
        <v>43</v>
      </c>
      <c r="V4" s="253" t="s">
        <v>44</v>
      </c>
      <c r="W4" s="253" t="s">
        <v>45</v>
      </c>
    </row>
    <row r="5" spans="1:23" ht="35.25" customHeight="1" x14ac:dyDescent="0.2">
      <c r="A5" s="246"/>
      <c r="B5" s="246"/>
      <c r="C5" s="246"/>
      <c r="D5" s="246"/>
      <c r="E5" s="246"/>
      <c r="F5" s="253"/>
      <c r="G5" s="253"/>
      <c r="H5" s="253"/>
      <c r="I5" s="253"/>
      <c r="J5" s="253"/>
      <c r="K5" s="253"/>
      <c r="L5" s="54" t="s">
        <v>46</v>
      </c>
      <c r="M5" s="54" t="s">
        <v>47</v>
      </c>
      <c r="N5" s="54" t="s">
        <v>48</v>
      </c>
      <c r="O5" s="54" t="s">
        <v>49</v>
      </c>
      <c r="P5" s="54" t="s">
        <v>50</v>
      </c>
      <c r="Q5" s="54" t="s">
        <v>51</v>
      </c>
      <c r="R5" s="54" t="s">
        <v>52</v>
      </c>
      <c r="S5" s="54" t="s">
        <v>53</v>
      </c>
      <c r="T5" s="54" t="s">
        <v>54</v>
      </c>
      <c r="U5" s="253"/>
      <c r="V5" s="253"/>
      <c r="W5" s="253"/>
    </row>
    <row r="6" spans="1:23" ht="20.25" customHeight="1" x14ac:dyDescent="0.2">
      <c r="A6" s="242" t="s">
        <v>246</v>
      </c>
      <c r="B6" s="243"/>
      <c r="C6" s="243"/>
      <c r="D6" s="244"/>
      <c r="E6" s="71"/>
      <c r="F6" s="72"/>
      <c r="G6" s="72"/>
      <c r="H6" s="73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</row>
    <row r="7" spans="1:23" s="77" customFormat="1" ht="51" x14ac:dyDescent="0.2">
      <c r="A7" s="55">
        <v>1</v>
      </c>
      <c r="B7" s="74" t="s">
        <v>83</v>
      </c>
      <c r="C7" s="215" t="s">
        <v>249</v>
      </c>
      <c r="D7" s="215" t="s">
        <v>257</v>
      </c>
      <c r="E7" s="55" t="s">
        <v>84</v>
      </c>
      <c r="F7" s="75"/>
      <c r="G7" s="81">
        <v>2000000</v>
      </c>
      <c r="H7" s="76">
        <v>724</v>
      </c>
      <c r="I7" s="55" t="s">
        <v>85</v>
      </c>
      <c r="J7" s="55" t="s">
        <v>82</v>
      </c>
      <c r="K7" s="55">
        <v>1</v>
      </c>
      <c r="L7" s="216" t="s">
        <v>552</v>
      </c>
      <c r="M7" s="216" t="s">
        <v>553</v>
      </c>
      <c r="N7" s="216" t="s">
        <v>554</v>
      </c>
      <c r="O7" s="216" t="s">
        <v>555</v>
      </c>
      <c r="P7" s="216" t="s">
        <v>556</v>
      </c>
      <c r="Q7" s="216" t="s">
        <v>555</v>
      </c>
      <c r="R7" s="216" t="s">
        <v>555</v>
      </c>
      <c r="S7" s="216" t="s">
        <v>557</v>
      </c>
      <c r="T7" s="216" t="s">
        <v>555</v>
      </c>
      <c r="U7" s="217">
        <v>2</v>
      </c>
      <c r="V7" s="218" t="s">
        <v>247</v>
      </c>
      <c r="W7" s="218" t="s">
        <v>247</v>
      </c>
    </row>
    <row r="8" spans="1:23" s="77" customFormat="1" ht="51" x14ac:dyDescent="0.2">
      <c r="A8" s="78">
        <v>2</v>
      </c>
      <c r="B8" s="74" t="s">
        <v>86</v>
      </c>
      <c r="C8" s="215" t="s">
        <v>249</v>
      </c>
      <c r="D8" s="215" t="s">
        <v>257</v>
      </c>
      <c r="E8" s="55">
        <v>1979</v>
      </c>
      <c r="F8" s="75"/>
      <c r="G8" s="81">
        <v>578000</v>
      </c>
      <c r="H8" s="76">
        <v>185</v>
      </c>
      <c r="I8" s="79"/>
      <c r="J8" s="55" t="s">
        <v>87</v>
      </c>
      <c r="K8" s="55">
        <v>2</v>
      </c>
      <c r="L8" s="216" t="s">
        <v>338</v>
      </c>
      <c r="M8" s="216" t="s">
        <v>558</v>
      </c>
      <c r="N8" s="216" t="s">
        <v>559</v>
      </c>
      <c r="O8" s="216" t="s">
        <v>555</v>
      </c>
      <c r="P8" s="216" t="s">
        <v>560</v>
      </c>
      <c r="Q8" s="216" t="s">
        <v>555</v>
      </c>
      <c r="R8" s="216" t="s">
        <v>555</v>
      </c>
      <c r="S8" s="216" t="s">
        <v>557</v>
      </c>
      <c r="T8" s="216" t="s">
        <v>555</v>
      </c>
      <c r="U8" s="217">
        <v>1</v>
      </c>
      <c r="V8" s="218" t="s">
        <v>247</v>
      </c>
      <c r="W8" s="218" t="s">
        <v>247</v>
      </c>
    </row>
    <row r="9" spans="1:23" s="77" customFormat="1" ht="51" x14ac:dyDescent="0.2">
      <c r="A9" s="55">
        <v>3</v>
      </c>
      <c r="B9" s="74" t="s">
        <v>88</v>
      </c>
      <c r="C9" s="215" t="s">
        <v>249</v>
      </c>
      <c r="D9" s="215" t="s">
        <v>257</v>
      </c>
      <c r="E9" s="55" t="s">
        <v>89</v>
      </c>
      <c r="F9" s="75"/>
      <c r="G9" s="81">
        <v>751000</v>
      </c>
      <c r="H9" s="76">
        <v>240.5</v>
      </c>
      <c r="I9" s="55" t="s">
        <v>90</v>
      </c>
      <c r="J9" s="55" t="s">
        <v>91</v>
      </c>
      <c r="K9" s="55">
        <v>3</v>
      </c>
      <c r="L9" s="216" t="s">
        <v>561</v>
      </c>
      <c r="M9" s="216" t="s">
        <v>562</v>
      </c>
      <c r="N9" s="216" t="s">
        <v>559</v>
      </c>
      <c r="O9" s="216" t="s">
        <v>555</v>
      </c>
      <c r="P9" s="216" t="s">
        <v>560</v>
      </c>
      <c r="Q9" s="216" t="s">
        <v>555</v>
      </c>
      <c r="R9" s="216" t="s">
        <v>555</v>
      </c>
      <c r="S9" s="216" t="s">
        <v>557</v>
      </c>
      <c r="T9" s="216" t="s">
        <v>555</v>
      </c>
      <c r="U9" s="217">
        <v>1</v>
      </c>
      <c r="V9" s="218" t="s">
        <v>247</v>
      </c>
      <c r="W9" s="218" t="s">
        <v>247</v>
      </c>
    </row>
    <row r="10" spans="1:23" s="77" customFormat="1" ht="51" x14ac:dyDescent="0.2">
      <c r="A10" s="78">
        <v>4</v>
      </c>
      <c r="B10" s="74" t="s">
        <v>92</v>
      </c>
      <c r="C10" s="215" t="s">
        <v>249</v>
      </c>
      <c r="D10" s="215" t="s">
        <v>257</v>
      </c>
      <c r="E10" s="55" t="s">
        <v>89</v>
      </c>
      <c r="F10" s="75"/>
      <c r="G10" s="81">
        <v>637000</v>
      </c>
      <c r="H10" s="76">
        <v>203.8</v>
      </c>
      <c r="I10" s="55" t="s">
        <v>90</v>
      </c>
      <c r="J10" s="55" t="s">
        <v>93</v>
      </c>
      <c r="K10" s="55">
        <v>4</v>
      </c>
      <c r="L10" s="219" t="s">
        <v>327</v>
      </c>
      <c r="M10" s="216" t="s">
        <v>553</v>
      </c>
      <c r="N10" s="216" t="s">
        <v>559</v>
      </c>
      <c r="O10" s="216" t="s">
        <v>555</v>
      </c>
      <c r="P10" s="216" t="s">
        <v>560</v>
      </c>
      <c r="Q10" s="216" t="s">
        <v>555</v>
      </c>
      <c r="R10" s="216" t="s">
        <v>555</v>
      </c>
      <c r="S10" s="216" t="s">
        <v>557</v>
      </c>
      <c r="T10" s="216" t="s">
        <v>555</v>
      </c>
      <c r="U10" s="217">
        <v>1</v>
      </c>
      <c r="V10" s="218" t="s">
        <v>247</v>
      </c>
      <c r="W10" s="218" t="s">
        <v>247</v>
      </c>
    </row>
    <row r="11" spans="1:23" s="77" customFormat="1" ht="38.25" x14ac:dyDescent="0.2">
      <c r="A11" s="55">
        <v>5</v>
      </c>
      <c r="B11" s="74" t="s">
        <v>94</v>
      </c>
      <c r="C11" s="215" t="s">
        <v>249</v>
      </c>
      <c r="D11" s="215" t="s">
        <v>257</v>
      </c>
      <c r="E11" s="55">
        <v>1959</v>
      </c>
      <c r="F11" s="75"/>
      <c r="G11" s="81">
        <v>315000</v>
      </c>
      <c r="H11" s="76">
        <v>100.75</v>
      </c>
      <c r="I11" s="80"/>
      <c r="J11" s="55" t="s">
        <v>95</v>
      </c>
      <c r="K11" s="55">
        <v>5</v>
      </c>
      <c r="L11" s="216" t="s">
        <v>338</v>
      </c>
      <c r="M11" s="216" t="s">
        <v>563</v>
      </c>
      <c r="N11" s="216" t="s">
        <v>564</v>
      </c>
      <c r="O11" s="216" t="s">
        <v>555</v>
      </c>
      <c r="P11" s="216" t="s">
        <v>560</v>
      </c>
      <c r="Q11" s="216" t="s">
        <v>555</v>
      </c>
      <c r="R11" s="216" t="s">
        <v>555</v>
      </c>
      <c r="S11" s="216" t="s">
        <v>557</v>
      </c>
      <c r="T11" s="216" t="s">
        <v>555</v>
      </c>
      <c r="U11" s="217">
        <v>1</v>
      </c>
      <c r="V11" s="218" t="s">
        <v>247</v>
      </c>
      <c r="W11" s="218" t="s">
        <v>247</v>
      </c>
    </row>
    <row r="12" spans="1:23" s="77" customFormat="1" ht="38.25" x14ac:dyDescent="0.2">
      <c r="A12" s="78">
        <v>6</v>
      </c>
      <c r="B12" s="74" t="s">
        <v>96</v>
      </c>
      <c r="C12" s="215" t="s">
        <v>249</v>
      </c>
      <c r="D12" s="215" t="s">
        <v>257</v>
      </c>
      <c r="E12" s="55">
        <v>1945</v>
      </c>
      <c r="F12" s="75"/>
      <c r="G12" s="81">
        <v>660000</v>
      </c>
      <c r="H12" s="76">
        <v>211.14</v>
      </c>
      <c r="I12" s="80"/>
      <c r="J12" s="55" t="s">
        <v>97</v>
      </c>
      <c r="K12" s="55">
        <v>6</v>
      </c>
      <c r="L12" s="220" t="s">
        <v>338</v>
      </c>
      <c r="M12" s="216" t="s">
        <v>553</v>
      </c>
      <c r="N12" s="216" t="s">
        <v>565</v>
      </c>
      <c r="O12" s="216" t="s">
        <v>555</v>
      </c>
      <c r="P12" s="216" t="s">
        <v>560</v>
      </c>
      <c r="Q12" s="216" t="s">
        <v>555</v>
      </c>
      <c r="R12" s="216" t="s">
        <v>555</v>
      </c>
      <c r="S12" s="216" t="s">
        <v>557</v>
      </c>
      <c r="T12" s="216" t="s">
        <v>555</v>
      </c>
      <c r="U12" s="217">
        <v>1</v>
      </c>
      <c r="V12" s="218" t="s">
        <v>247</v>
      </c>
      <c r="W12" s="218" t="s">
        <v>247</v>
      </c>
    </row>
    <row r="13" spans="1:23" s="77" customFormat="1" ht="38.25" x14ac:dyDescent="0.2">
      <c r="A13" s="55">
        <v>7</v>
      </c>
      <c r="B13" s="74" t="s">
        <v>98</v>
      </c>
      <c r="C13" s="215" t="s">
        <v>249</v>
      </c>
      <c r="D13" s="215" t="s">
        <v>257</v>
      </c>
      <c r="E13" s="55">
        <v>1959</v>
      </c>
      <c r="F13" s="75"/>
      <c r="G13" s="81">
        <v>564000</v>
      </c>
      <c r="H13" s="76">
        <v>180.55</v>
      </c>
      <c r="I13" s="80"/>
      <c r="J13" s="55" t="s">
        <v>99</v>
      </c>
      <c r="K13" s="55">
        <v>7</v>
      </c>
      <c r="L13" s="219" t="s">
        <v>338</v>
      </c>
      <c r="M13" s="216" t="s">
        <v>566</v>
      </c>
      <c r="N13" s="216" t="s">
        <v>565</v>
      </c>
      <c r="O13" s="216" t="s">
        <v>555</v>
      </c>
      <c r="P13" s="216" t="s">
        <v>560</v>
      </c>
      <c r="Q13" s="216" t="s">
        <v>555</v>
      </c>
      <c r="R13" s="216" t="s">
        <v>555</v>
      </c>
      <c r="S13" s="216" t="s">
        <v>557</v>
      </c>
      <c r="T13" s="216" t="s">
        <v>555</v>
      </c>
      <c r="U13" s="217">
        <v>1</v>
      </c>
      <c r="V13" s="218" t="s">
        <v>247</v>
      </c>
      <c r="W13" s="218" t="s">
        <v>247</v>
      </c>
    </row>
    <row r="14" spans="1:23" s="77" customFormat="1" ht="38.25" x14ac:dyDescent="0.2">
      <c r="A14" s="78">
        <v>8</v>
      </c>
      <c r="B14" s="74" t="s">
        <v>100</v>
      </c>
      <c r="C14" s="215" t="s">
        <v>249</v>
      </c>
      <c r="D14" s="215" t="s">
        <v>257</v>
      </c>
      <c r="E14" s="55">
        <v>1956</v>
      </c>
      <c r="F14" s="75"/>
      <c r="G14" s="81">
        <v>605000</v>
      </c>
      <c r="H14" s="76">
        <v>193.73</v>
      </c>
      <c r="I14" s="80"/>
      <c r="J14" s="55" t="s">
        <v>101</v>
      </c>
      <c r="K14" s="55">
        <v>8</v>
      </c>
      <c r="L14" s="219" t="s">
        <v>338</v>
      </c>
      <c r="M14" s="216" t="s">
        <v>553</v>
      </c>
      <c r="N14" s="216" t="s">
        <v>567</v>
      </c>
      <c r="O14" s="216" t="s">
        <v>555</v>
      </c>
      <c r="P14" s="216" t="s">
        <v>560</v>
      </c>
      <c r="Q14" s="216" t="s">
        <v>555</v>
      </c>
      <c r="R14" s="216" t="s">
        <v>555</v>
      </c>
      <c r="S14" s="216" t="s">
        <v>557</v>
      </c>
      <c r="T14" s="216" t="s">
        <v>555</v>
      </c>
      <c r="U14" s="217">
        <v>1</v>
      </c>
      <c r="V14" s="218" t="s">
        <v>247</v>
      </c>
      <c r="W14" s="218" t="s">
        <v>247</v>
      </c>
    </row>
    <row r="15" spans="1:23" s="77" customFormat="1" ht="25.5" x14ac:dyDescent="0.2">
      <c r="A15" s="55">
        <v>9</v>
      </c>
      <c r="B15" s="74" t="s">
        <v>102</v>
      </c>
      <c r="C15" s="215" t="s">
        <v>249</v>
      </c>
      <c r="D15" s="215" t="s">
        <v>257</v>
      </c>
      <c r="E15" s="55">
        <v>1995</v>
      </c>
      <c r="F15" s="75">
        <v>2900</v>
      </c>
      <c r="G15" s="81">
        <v>77000</v>
      </c>
      <c r="H15" s="76">
        <v>79.88</v>
      </c>
      <c r="I15" s="79"/>
      <c r="J15" s="55" t="s">
        <v>103</v>
      </c>
      <c r="K15" s="55">
        <v>9</v>
      </c>
      <c r="L15" s="216"/>
      <c r="M15" s="216"/>
      <c r="N15" s="216"/>
      <c r="O15" s="216"/>
      <c r="P15" s="216"/>
      <c r="Q15" s="216"/>
      <c r="R15" s="216"/>
      <c r="S15" s="216"/>
      <c r="T15" s="216"/>
      <c r="U15" s="218"/>
      <c r="V15" s="218"/>
      <c r="W15" s="218"/>
    </row>
    <row r="16" spans="1:23" s="77" customFormat="1" x14ac:dyDescent="0.2">
      <c r="A16" s="78">
        <v>10</v>
      </c>
      <c r="B16" s="74" t="s">
        <v>104</v>
      </c>
      <c r="C16" s="215" t="s">
        <v>249</v>
      </c>
      <c r="D16" s="215" t="s">
        <v>257</v>
      </c>
      <c r="E16" s="55">
        <v>2005</v>
      </c>
      <c r="F16" s="75">
        <v>13381.57</v>
      </c>
      <c r="G16" s="81">
        <v>117000</v>
      </c>
      <c r="H16" s="76">
        <v>75</v>
      </c>
      <c r="I16" s="79"/>
      <c r="J16" s="55" t="s">
        <v>103</v>
      </c>
      <c r="K16" s="55">
        <v>10</v>
      </c>
      <c r="L16" s="216"/>
      <c r="M16" s="216"/>
      <c r="N16" s="216"/>
      <c r="O16" s="216"/>
      <c r="P16" s="216"/>
      <c r="Q16" s="216"/>
      <c r="R16" s="216"/>
      <c r="S16" s="216"/>
      <c r="T16" s="216"/>
      <c r="U16" s="218"/>
      <c r="V16" s="218"/>
      <c r="W16" s="218"/>
    </row>
    <row r="17" spans="1:23" s="77" customFormat="1" ht="25.5" x14ac:dyDescent="0.2">
      <c r="A17" s="55">
        <v>11</v>
      </c>
      <c r="B17" s="74" t="s">
        <v>105</v>
      </c>
      <c r="C17" s="215" t="s">
        <v>249</v>
      </c>
      <c r="D17" s="215" t="s">
        <v>257</v>
      </c>
      <c r="E17" s="55">
        <v>1967</v>
      </c>
      <c r="F17" s="75"/>
      <c r="G17" s="81">
        <v>1244000</v>
      </c>
      <c r="H17" s="76">
        <v>434.8</v>
      </c>
      <c r="I17" s="79"/>
      <c r="J17" s="55" t="s">
        <v>103</v>
      </c>
      <c r="K17" s="55">
        <v>11</v>
      </c>
      <c r="L17" s="216" t="s">
        <v>568</v>
      </c>
      <c r="M17" s="216" t="s">
        <v>569</v>
      </c>
      <c r="N17" s="216" t="s">
        <v>570</v>
      </c>
      <c r="O17" s="216" t="s">
        <v>555</v>
      </c>
      <c r="P17" s="216" t="s">
        <v>560</v>
      </c>
      <c r="Q17" s="216" t="s">
        <v>555</v>
      </c>
      <c r="R17" s="216" t="s">
        <v>555</v>
      </c>
      <c r="S17" s="216" t="s">
        <v>557</v>
      </c>
      <c r="T17" s="216" t="s">
        <v>555</v>
      </c>
      <c r="U17" s="217">
        <v>2</v>
      </c>
      <c r="V17" s="218" t="s">
        <v>247</v>
      </c>
      <c r="W17" s="218" t="s">
        <v>247</v>
      </c>
    </row>
    <row r="18" spans="1:23" s="77" customFormat="1" ht="38.25" x14ac:dyDescent="0.2">
      <c r="A18" s="78">
        <v>12</v>
      </c>
      <c r="B18" s="74" t="s">
        <v>106</v>
      </c>
      <c r="C18" s="215" t="s">
        <v>249</v>
      </c>
      <c r="D18" s="215" t="s">
        <v>257</v>
      </c>
      <c r="E18" s="55" t="s">
        <v>107</v>
      </c>
      <c r="F18" s="75"/>
      <c r="G18" s="81">
        <v>744000</v>
      </c>
      <c r="H18" s="76">
        <v>111</v>
      </c>
      <c r="I18" s="55" t="s">
        <v>108</v>
      </c>
      <c r="J18" s="55" t="s">
        <v>82</v>
      </c>
      <c r="K18" s="55">
        <v>12</v>
      </c>
      <c r="L18" s="216" t="s">
        <v>571</v>
      </c>
      <c r="M18" s="216" t="s">
        <v>572</v>
      </c>
      <c r="N18" s="216" t="s">
        <v>573</v>
      </c>
      <c r="O18" s="216" t="s">
        <v>555</v>
      </c>
      <c r="P18" s="216" t="s">
        <v>560</v>
      </c>
      <c r="Q18" s="216" t="s">
        <v>555</v>
      </c>
      <c r="R18" s="216" t="s">
        <v>555</v>
      </c>
      <c r="S18" s="216" t="s">
        <v>557</v>
      </c>
      <c r="T18" s="216" t="s">
        <v>555</v>
      </c>
      <c r="U18" s="217">
        <v>1</v>
      </c>
      <c r="V18" s="218" t="s">
        <v>247</v>
      </c>
      <c r="W18" s="218" t="s">
        <v>247</v>
      </c>
    </row>
    <row r="19" spans="1:23" s="77" customFormat="1" x14ac:dyDescent="0.2">
      <c r="A19" s="55">
        <v>13</v>
      </c>
      <c r="B19" s="74" t="s">
        <v>109</v>
      </c>
      <c r="C19" s="215" t="s">
        <v>249</v>
      </c>
      <c r="D19" s="215" t="s">
        <v>257</v>
      </c>
      <c r="E19" s="55">
        <v>2008</v>
      </c>
      <c r="F19" s="75">
        <v>15180.79</v>
      </c>
      <c r="G19" s="81">
        <v>23000</v>
      </c>
      <c r="H19" s="76">
        <v>15</v>
      </c>
      <c r="I19" s="79"/>
      <c r="J19" s="55" t="s">
        <v>82</v>
      </c>
      <c r="K19" s="55">
        <v>13</v>
      </c>
      <c r="L19" s="216"/>
      <c r="M19" s="216"/>
      <c r="N19" s="216"/>
      <c r="O19" s="216"/>
      <c r="P19" s="216"/>
      <c r="Q19" s="216"/>
      <c r="R19" s="216"/>
      <c r="S19" s="216"/>
      <c r="T19" s="216"/>
      <c r="U19" s="218"/>
      <c r="V19" s="218"/>
      <c r="W19" s="218"/>
    </row>
    <row r="20" spans="1:23" s="77" customFormat="1" ht="25.5" x14ac:dyDescent="0.2">
      <c r="A20" s="78">
        <v>14</v>
      </c>
      <c r="B20" s="74" t="s">
        <v>110</v>
      </c>
      <c r="C20" s="215" t="s">
        <v>249</v>
      </c>
      <c r="D20" s="215" t="s">
        <v>257</v>
      </c>
      <c r="E20" s="55">
        <v>1959</v>
      </c>
      <c r="F20" s="75"/>
      <c r="G20" s="81">
        <v>291000</v>
      </c>
      <c r="H20" s="76">
        <v>106</v>
      </c>
      <c r="I20" s="55" t="s">
        <v>111</v>
      </c>
      <c r="J20" s="55" t="s">
        <v>95</v>
      </c>
      <c r="K20" s="55">
        <v>14</v>
      </c>
      <c r="L20" s="216" t="s">
        <v>327</v>
      </c>
      <c r="M20" s="216" t="s">
        <v>553</v>
      </c>
      <c r="N20" s="216" t="s">
        <v>574</v>
      </c>
      <c r="O20" s="216" t="s">
        <v>555</v>
      </c>
      <c r="P20" s="216" t="s">
        <v>560</v>
      </c>
      <c r="Q20" s="216" t="s">
        <v>555</v>
      </c>
      <c r="R20" s="216" t="s">
        <v>555</v>
      </c>
      <c r="S20" s="216" t="s">
        <v>557</v>
      </c>
      <c r="T20" s="216" t="s">
        <v>555</v>
      </c>
      <c r="U20" s="217">
        <v>1</v>
      </c>
      <c r="V20" s="218" t="s">
        <v>247</v>
      </c>
      <c r="W20" s="218" t="s">
        <v>247</v>
      </c>
    </row>
    <row r="21" spans="1:23" s="77" customFormat="1" ht="38.25" x14ac:dyDescent="0.2">
      <c r="A21" s="55">
        <v>15</v>
      </c>
      <c r="B21" s="74" t="s">
        <v>112</v>
      </c>
      <c r="C21" s="215" t="s">
        <v>249</v>
      </c>
      <c r="D21" s="215" t="s">
        <v>257</v>
      </c>
      <c r="E21" s="55">
        <v>1956</v>
      </c>
      <c r="F21" s="75"/>
      <c r="G21" s="81">
        <v>444000</v>
      </c>
      <c r="H21" s="76">
        <v>162</v>
      </c>
      <c r="I21" s="55" t="s">
        <v>113</v>
      </c>
      <c r="J21" s="55" t="s">
        <v>114</v>
      </c>
      <c r="K21" s="55">
        <v>15</v>
      </c>
      <c r="L21" s="216" t="s">
        <v>338</v>
      </c>
      <c r="M21" s="216" t="s">
        <v>553</v>
      </c>
      <c r="N21" s="216" t="s">
        <v>567</v>
      </c>
      <c r="O21" s="216" t="s">
        <v>555</v>
      </c>
      <c r="P21" s="216" t="s">
        <v>560</v>
      </c>
      <c r="Q21" s="216" t="s">
        <v>555</v>
      </c>
      <c r="R21" s="216" t="s">
        <v>555</v>
      </c>
      <c r="S21" s="216" t="s">
        <v>557</v>
      </c>
      <c r="T21" s="216" t="s">
        <v>555</v>
      </c>
      <c r="U21" s="217">
        <v>1</v>
      </c>
      <c r="V21" s="218" t="s">
        <v>247</v>
      </c>
      <c r="W21" s="218" t="s">
        <v>247</v>
      </c>
    </row>
    <row r="22" spans="1:23" s="77" customFormat="1" ht="38.25" x14ac:dyDescent="0.2">
      <c r="A22" s="78">
        <v>16</v>
      </c>
      <c r="B22" s="74" t="s">
        <v>115</v>
      </c>
      <c r="C22" s="215" t="s">
        <v>249</v>
      </c>
      <c r="D22" s="215" t="s">
        <v>257</v>
      </c>
      <c r="E22" s="55">
        <v>1959</v>
      </c>
      <c r="F22" s="75"/>
      <c r="G22" s="81">
        <v>392000</v>
      </c>
      <c r="H22" s="76">
        <v>142.9</v>
      </c>
      <c r="I22" s="55" t="s">
        <v>116</v>
      </c>
      <c r="J22" s="55" t="s">
        <v>117</v>
      </c>
      <c r="K22" s="55">
        <v>16</v>
      </c>
      <c r="L22" s="216" t="s">
        <v>338</v>
      </c>
      <c r="M22" s="216" t="s">
        <v>566</v>
      </c>
      <c r="N22" s="216" t="s">
        <v>567</v>
      </c>
      <c r="O22" s="216" t="s">
        <v>555</v>
      </c>
      <c r="P22" s="216" t="s">
        <v>560</v>
      </c>
      <c r="Q22" s="216" t="s">
        <v>555</v>
      </c>
      <c r="R22" s="216" t="s">
        <v>555</v>
      </c>
      <c r="S22" s="216" t="s">
        <v>557</v>
      </c>
      <c r="T22" s="216" t="s">
        <v>555</v>
      </c>
      <c r="U22" s="217">
        <v>1</v>
      </c>
      <c r="V22" s="218" t="s">
        <v>247</v>
      </c>
      <c r="W22" s="218" t="s">
        <v>247</v>
      </c>
    </row>
    <row r="23" spans="1:23" s="77" customFormat="1" ht="38.25" x14ac:dyDescent="0.2">
      <c r="A23" s="55">
        <v>17</v>
      </c>
      <c r="B23" s="74" t="s">
        <v>118</v>
      </c>
      <c r="C23" s="215" t="s">
        <v>249</v>
      </c>
      <c r="D23" s="215" t="s">
        <v>257</v>
      </c>
      <c r="E23" s="55">
        <v>1945</v>
      </c>
      <c r="F23" s="75"/>
      <c r="G23" s="81">
        <v>590000</v>
      </c>
      <c r="H23" s="76">
        <v>215</v>
      </c>
      <c r="I23" s="55" t="s">
        <v>119</v>
      </c>
      <c r="J23" s="55" t="s">
        <v>97</v>
      </c>
      <c r="K23" s="55">
        <v>17</v>
      </c>
      <c r="L23" s="216" t="s">
        <v>338</v>
      </c>
      <c r="M23" s="216" t="s">
        <v>553</v>
      </c>
      <c r="N23" s="216" t="s">
        <v>575</v>
      </c>
      <c r="O23" s="216" t="s">
        <v>555</v>
      </c>
      <c r="P23" s="216" t="s">
        <v>560</v>
      </c>
      <c r="Q23" s="216" t="s">
        <v>555</v>
      </c>
      <c r="R23" s="216" t="s">
        <v>555</v>
      </c>
      <c r="S23" s="216" t="s">
        <v>557</v>
      </c>
      <c r="T23" s="216" t="s">
        <v>555</v>
      </c>
      <c r="U23" s="217">
        <v>1</v>
      </c>
      <c r="V23" s="218" t="s">
        <v>247</v>
      </c>
      <c r="W23" s="218" t="s">
        <v>247</v>
      </c>
    </row>
    <row r="24" spans="1:23" s="77" customFormat="1" ht="51" x14ac:dyDescent="0.2">
      <c r="A24" s="78">
        <v>18</v>
      </c>
      <c r="B24" s="74" t="s">
        <v>120</v>
      </c>
      <c r="C24" s="215" t="s">
        <v>249</v>
      </c>
      <c r="D24" s="215" t="s">
        <v>257</v>
      </c>
      <c r="E24" s="55">
        <v>2014</v>
      </c>
      <c r="F24" s="75">
        <v>470123.97</v>
      </c>
      <c r="G24" s="81">
        <v>683000</v>
      </c>
      <c r="H24" s="76">
        <v>218.5</v>
      </c>
      <c r="I24" s="55" t="s">
        <v>121</v>
      </c>
      <c r="J24" s="55" t="s">
        <v>122</v>
      </c>
      <c r="K24" s="55">
        <v>18</v>
      </c>
      <c r="L24" s="216" t="s">
        <v>576</v>
      </c>
      <c r="M24" s="216" t="s">
        <v>553</v>
      </c>
      <c r="N24" s="216" t="s">
        <v>577</v>
      </c>
      <c r="O24" s="216" t="s">
        <v>555</v>
      </c>
      <c r="P24" s="216" t="s">
        <v>560</v>
      </c>
      <c r="Q24" s="216" t="s">
        <v>555</v>
      </c>
      <c r="R24" s="216" t="s">
        <v>555</v>
      </c>
      <c r="S24" s="216" t="s">
        <v>557</v>
      </c>
      <c r="T24" s="216" t="s">
        <v>555</v>
      </c>
      <c r="U24" s="217">
        <v>1</v>
      </c>
      <c r="V24" s="218" t="s">
        <v>247</v>
      </c>
      <c r="W24" s="218" t="s">
        <v>247</v>
      </c>
    </row>
    <row r="25" spans="1:23" s="77" customFormat="1" ht="51" x14ac:dyDescent="0.2">
      <c r="A25" s="55">
        <v>19</v>
      </c>
      <c r="B25" s="74" t="s">
        <v>123</v>
      </c>
      <c r="C25" s="215" t="s">
        <v>249</v>
      </c>
      <c r="D25" s="215" t="s">
        <v>257</v>
      </c>
      <c r="E25" s="55">
        <v>1970</v>
      </c>
      <c r="F25" s="75"/>
      <c r="G25" s="81">
        <v>667000</v>
      </c>
      <c r="H25" s="76">
        <v>243.3</v>
      </c>
      <c r="I25" s="55" t="s">
        <v>124</v>
      </c>
      <c r="J25" s="55" t="s">
        <v>125</v>
      </c>
      <c r="K25" s="55">
        <v>19</v>
      </c>
      <c r="L25" s="216" t="s">
        <v>552</v>
      </c>
      <c r="M25" s="216" t="s">
        <v>553</v>
      </c>
      <c r="N25" s="216" t="s">
        <v>578</v>
      </c>
      <c r="O25" s="216" t="s">
        <v>555</v>
      </c>
      <c r="P25" s="216" t="s">
        <v>560</v>
      </c>
      <c r="Q25" s="216" t="s">
        <v>555</v>
      </c>
      <c r="R25" s="216" t="s">
        <v>555</v>
      </c>
      <c r="S25" s="216" t="s">
        <v>557</v>
      </c>
      <c r="T25" s="216" t="s">
        <v>555</v>
      </c>
      <c r="U25" s="217">
        <v>2</v>
      </c>
      <c r="V25" s="218" t="s">
        <v>247</v>
      </c>
      <c r="W25" s="218" t="s">
        <v>247</v>
      </c>
    </row>
    <row r="26" spans="1:23" s="77" customFormat="1" ht="25.5" x14ac:dyDescent="0.2">
      <c r="A26" s="78">
        <v>20</v>
      </c>
      <c r="B26" s="74" t="s">
        <v>126</v>
      </c>
      <c r="C26" s="215" t="s">
        <v>249</v>
      </c>
      <c r="D26" s="215" t="s">
        <v>257</v>
      </c>
      <c r="E26" s="55">
        <v>1961</v>
      </c>
      <c r="F26" s="75"/>
      <c r="G26" s="81">
        <v>706000</v>
      </c>
      <c r="H26" s="76">
        <v>246.6</v>
      </c>
      <c r="I26" s="80"/>
      <c r="J26" s="55" t="s">
        <v>127</v>
      </c>
      <c r="K26" s="55">
        <v>20</v>
      </c>
      <c r="L26" s="216" t="s">
        <v>327</v>
      </c>
      <c r="M26" s="216" t="s">
        <v>553</v>
      </c>
      <c r="N26" s="216" t="s">
        <v>579</v>
      </c>
      <c r="O26" s="216" t="s">
        <v>555</v>
      </c>
      <c r="P26" s="216" t="s">
        <v>560</v>
      </c>
      <c r="Q26" s="216" t="s">
        <v>555</v>
      </c>
      <c r="R26" s="216" t="s">
        <v>555</v>
      </c>
      <c r="S26" s="216" t="s">
        <v>557</v>
      </c>
      <c r="T26" s="216" t="s">
        <v>555</v>
      </c>
      <c r="U26" s="217">
        <v>2</v>
      </c>
      <c r="V26" s="218" t="s">
        <v>551</v>
      </c>
      <c r="W26" s="218" t="s">
        <v>247</v>
      </c>
    </row>
    <row r="27" spans="1:23" s="77" customFormat="1" ht="25.5" x14ac:dyDescent="0.2">
      <c r="A27" s="55">
        <v>21</v>
      </c>
      <c r="B27" s="74" t="s">
        <v>128</v>
      </c>
      <c r="C27" s="215" t="s">
        <v>249</v>
      </c>
      <c r="D27" s="215" t="s">
        <v>257</v>
      </c>
      <c r="E27" s="55">
        <v>1961</v>
      </c>
      <c r="F27" s="75"/>
      <c r="G27" s="81">
        <v>747000</v>
      </c>
      <c r="H27" s="76">
        <v>30</v>
      </c>
      <c r="I27" s="80"/>
      <c r="J27" s="55" t="s">
        <v>129</v>
      </c>
      <c r="K27" s="55">
        <v>21</v>
      </c>
      <c r="L27" s="216"/>
      <c r="M27" s="216"/>
      <c r="N27" s="216"/>
      <c r="O27" s="216"/>
      <c r="P27" s="216"/>
      <c r="Q27" s="216"/>
      <c r="R27" s="216"/>
      <c r="S27" s="216"/>
      <c r="T27" s="216"/>
      <c r="U27" s="218"/>
      <c r="V27" s="218"/>
      <c r="W27" s="218"/>
    </row>
    <row r="28" spans="1:23" s="77" customFormat="1" ht="38.25" x14ac:dyDescent="0.2">
      <c r="A28" s="78">
        <v>22</v>
      </c>
      <c r="B28" s="74" t="s">
        <v>130</v>
      </c>
      <c r="C28" s="215" t="s">
        <v>249</v>
      </c>
      <c r="D28" s="215" t="s">
        <v>257</v>
      </c>
      <c r="E28" s="55">
        <v>2005</v>
      </c>
      <c r="F28" s="75"/>
      <c r="G28" s="81">
        <v>639000</v>
      </c>
      <c r="H28" s="76">
        <v>223.3</v>
      </c>
      <c r="I28" s="80"/>
      <c r="J28" s="55" t="s">
        <v>131</v>
      </c>
      <c r="K28" s="55">
        <v>22</v>
      </c>
      <c r="L28" s="216" t="s">
        <v>580</v>
      </c>
      <c r="M28" s="216" t="s">
        <v>553</v>
      </c>
      <c r="N28" s="216" t="s">
        <v>581</v>
      </c>
      <c r="O28" s="216" t="s">
        <v>555</v>
      </c>
      <c r="P28" s="216" t="s">
        <v>560</v>
      </c>
      <c r="Q28" s="216" t="s">
        <v>555</v>
      </c>
      <c r="R28" s="216" t="s">
        <v>555</v>
      </c>
      <c r="S28" s="216" t="s">
        <v>557</v>
      </c>
      <c r="T28" s="216" t="s">
        <v>555</v>
      </c>
      <c r="U28" s="217">
        <v>1</v>
      </c>
      <c r="V28" s="218" t="s">
        <v>247</v>
      </c>
      <c r="W28" s="218" t="s">
        <v>247</v>
      </c>
    </row>
    <row r="29" spans="1:23" s="77" customFormat="1" ht="38.25" x14ac:dyDescent="0.2">
      <c r="A29" s="55">
        <v>23</v>
      </c>
      <c r="B29" s="74" t="s">
        <v>132</v>
      </c>
      <c r="C29" s="215" t="s">
        <v>249</v>
      </c>
      <c r="D29" s="215" t="s">
        <v>257</v>
      </c>
      <c r="E29" s="55">
        <v>2005</v>
      </c>
      <c r="F29" s="75"/>
      <c r="G29" s="81">
        <v>639000</v>
      </c>
      <c r="H29" s="76">
        <v>223.3</v>
      </c>
      <c r="I29" s="80"/>
      <c r="J29" s="55" t="s">
        <v>131</v>
      </c>
      <c r="K29" s="55">
        <v>23</v>
      </c>
      <c r="L29" s="216" t="s">
        <v>580</v>
      </c>
      <c r="M29" s="216" t="s">
        <v>553</v>
      </c>
      <c r="N29" s="216" t="s">
        <v>581</v>
      </c>
      <c r="O29" s="216" t="s">
        <v>555</v>
      </c>
      <c r="P29" s="216" t="s">
        <v>560</v>
      </c>
      <c r="Q29" s="216" t="s">
        <v>555</v>
      </c>
      <c r="R29" s="216" t="s">
        <v>555</v>
      </c>
      <c r="S29" s="216" t="s">
        <v>557</v>
      </c>
      <c r="T29" s="216" t="s">
        <v>555</v>
      </c>
      <c r="U29" s="217">
        <v>1</v>
      </c>
      <c r="V29" s="218" t="s">
        <v>247</v>
      </c>
      <c r="W29" s="218" t="s">
        <v>247</v>
      </c>
    </row>
    <row r="30" spans="1:23" s="77" customFormat="1" ht="51" x14ac:dyDescent="0.2">
      <c r="A30" s="78">
        <v>24</v>
      </c>
      <c r="B30" s="74" t="s">
        <v>133</v>
      </c>
      <c r="C30" s="215" t="s">
        <v>249</v>
      </c>
      <c r="D30" s="215" t="s">
        <v>257</v>
      </c>
      <c r="E30" s="55">
        <v>2008</v>
      </c>
      <c r="F30" s="75">
        <v>2115115.8199999998</v>
      </c>
      <c r="G30" s="81"/>
      <c r="H30" s="76">
        <v>108</v>
      </c>
      <c r="I30" s="80"/>
      <c r="J30" s="55" t="s">
        <v>134</v>
      </c>
      <c r="K30" s="55">
        <v>24</v>
      </c>
      <c r="L30" s="216" t="s">
        <v>552</v>
      </c>
      <c r="M30" s="216" t="s">
        <v>553</v>
      </c>
      <c r="N30" s="216" t="s">
        <v>582</v>
      </c>
      <c r="O30" s="216" t="s">
        <v>555</v>
      </c>
      <c r="P30" s="216" t="s">
        <v>560</v>
      </c>
      <c r="Q30" s="216" t="s">
        <v>555</v>
      </c>
      <c r="R30" s="216" t="s">
        <v>555</v>
      </c>
      <c r="S30" s="216" t="s">
        <v>557</v>
      </c>
      <c r="T30" s="216" t="s">
        <v>555</v>
      </c>
      <c r="U30" s="217">
        <v>1</v>
      </c>
      <c r="V30" s="218" t="s">
        <v>247</v>
      </c>
      <c r="W30" s="218" t="s">
        <v>247</v>
      </c>
    </row>
    <row r="31" spans="1:23" s="77" customFormat="1" ht="63.75" x14ac:dyDescent="0.2">
      <c r="A31" s="55">
        <v>25</v>
      </c>
      <c r="B31" s="74" t="s">
        <v>135</v>
      </c>
      <c r="C31" s="215" t="s">
        <v>249</v>
      </c>
      <c r="D31" s="215" t="s">
        <v>257</v>
      </c>
      <c r="E31" s="55" t="s">
        <v>136</v>
      </c>
      <c r="F31" s="75">
        <v>2714909.25</v>
      </c>
      <c r="G31" s="81"/>
      <c r="H31" s="76">
        <v>134</v>
      </c>
      <c r="I31" s="55" t="s">
        <v>137</v>
      </c>
      <c r="J31" s="55" t="s">
        <v>138</v>
      </c>
      <c r="K31" s="55">
        <v>25</v>
      </c>
      <c r="L31" s="216" t="s">
        <v>583</v>
      </c>
      <c r="M31" s="216"/>
      <c r="N31" s="216" t="s">
        <v>584</v>
      </c>
      <c r="O31" s="216" t="s">
        <v>555</v>
      </c>
      <c r="P31" s="216" t="s">
        <v>560</v>
      </c>
      <c r="Q31" s="216" t="s">
        <v>555</v>
      </c>
      <c r="R31" s="216" t="s">
        <v>555</v>
      </c>
      <c r="S31" s="216" t="s">
        <v>557</v>
      </c>
      <c r="T31" s="216" t="s">
        <v>555</v>
      </c>
      <c r="U31" s="217">
        <v>1</v>
      </c>
      <c r="V31" s="218" t="s">
        <v>247</v>
      </c>
      <c r="W31" s="218" t="s">
        <v>247</v>
      </c>
    </row>
    <row r="32" spans="1:23" s="77" customFormat="1" ht="25.5" x14ac:dyDescent="0.2">
      <c r="A32" s="78">
        <v>26</v>
      </c>
      <c r="B32" s="74" t="s">
        <v>139</v>
      </c>
      <c r="C32" s="215" t="s">
        <v>249</v>
      </c>
      <c r="D32" s="215" t="s">
        <v>257</v>
      </c>
      <c r="E32" s="55">
        <v>2001</v>
      </c>
      <c r="F32" s="75">
        <v>115076.6</v>
      </c>
      <c r="G32" s="81"/>
      <c r="H32" s="76"/>
      <c r="I32" s="55"/>
      <c r="J32" s="55" t="s">
        <v>138</v>
      </c>
      <c r="K32" s="55">
        <v>26</v>
      </c>
      <c r="L32" s="216"/>
      <c r="M32" s="216"/>
      <c r="N32" s="216"/>
      <c r="O32" s="216"/>
      <c r="P32" s="216"/>
      <c r="Q32" s="216"/>
      <c r="R32" s="216"/>
      <c r="S32" s="216"/>
      <c r="T32" s="216"/>
      <c r="U32" s="218"/>
      <c r="V32" s="218"/>
      <c r="W32" s="218"/>
    </row>
    <row r="33" spans="1:23" s="77" customFormat="1" x14ac:dyDescent="0.2">
      <c r="A33" s="55">
        <v>27</v>
      </c>
      <c r="B33" s="74" t="s">
        <v>140</v>
      </c>
      <c r="C33" s="215" t="s">
        <v>249</v>
      </c>
      <c r="D33" s="215" t="s">
        <v>257</v>
      </c>
      <c r="E33" s="55">
        <v>1967</v>
      </c>
      <c r="F33" s="75">
        <v>2932.72</v>
      </c>
      <c r="G33" s="81"/>
      <c r="H33" s="76">
        <v>30</v>
      </c>
      <c r="I33" s="55"/>
      <c r="J33" s="55" t="s">
        <v>141</v>
      </c>
      <c r="K33" s="55">
        <v>27</v>
      </c>
      <c r="L33" s="216"/>
      <c r="M33" s="216"/>
      <c r="N33" s="216"/>
      <c r="O33" s="216"/>
      <c r="P33" s="216"/>
      <c r="Q33" s="216"/>
      <c r="R33" s="216"/>
      <c r="S33" s="216"/>
      <c r="T33" s="216"/>
      <c r="U33" s="218"/>
      <c r="V33" s="218"/>
      <c r="W33" s="218"/>
    </row>
    <row r="34" spans="1:23" s="77" customFormat="1" x14ac:dyDescent="0.2">
      <c r="A34" s="78">
        <v>28</v>
      </c>
      <c r="B34" s="74" t="s">
        <v>142</v>
      </c>
      <c r="C34" s="215" t="s">
        <v>249</v>
      </c>
      <c r="D34" s="215" t="s">
        <v>257</v>
      </c>
      <c r="E34" s="55">
        <v>1965</v>
      </c>
      <c r="F34" s="75"/>
      <c r="G34" s="81">
        <v>342000</v>
      </c>
      <c r="H34" s="76">
        <v>164.83</v>
      </c>
      <c r="I34" s="55" t="s">
        <v>143</v>
      </c>
      <c r="J34" s="55" t="s">
        <v>144</v>
      </c>
      <c r="K34" s="55">
        <v>28</v>
      </c>
      <c r="L34" s="216"/>
      <c r="M34" s="216"/>
      <c r="N34" s="216"/>
      <c r="O34" s="216"/>
      <c r="P34" s="216"/>
      <c r="Q34" s="216"/>
      <c r="R34" s="216"/>
      <c r="S34" s="216"/>
      <c r="T34" s="216"/>
      <c r="U34" s="218"/>
      <c r="V34" s="218"/>
      <c r="W34" s="218"/>
    </row>
    <row r="35" spans="1:23" s="77" customFormat="1" ht="25.5" x14ac:dyDescent="0.2">
      <c r="A35" s="55">
        <v>29</v>
      </c>
      <c r="B35" s="74" t="s">
        <v>145</v>
      </c>
      <c r="C35" s="215" t="s">
        <v>249</v>
      </c>
      <c r="D35" s="215" t="s">
        <v>257</v>
      </c>
      <c r="E35" s="55">
        <v>2009</v>
      </c>
      <c r="F35" s="75">
        <v>77700</v>
      </c>
      <c r="G35" s="81"/>
      <c r="H35" s="18"/>
      <c r="I35" s="82"/>
      <c r="J35" s="55" t="s">
        <v>146</v>
      </c>
      <c r="K35" s="55">
        <v>29</v>
      </c>
      <c r="L35" s="216"/>
      <c r="M35" s="216"/>
      <c r="N35" s="216"/>
      <c r="O35" s="216"/>
      <c r="P35" s="216"/>
      <c r="Q35" s="216"/>
      <c r="R35" s="216"/>
      <c r="S35" s="216"/>
      <c r="T35" s="216"/>
      <c r="U35" s="218"/>
      <c r="V35" s="218"/>
      <c r="W35" s="218"/>
    </row>
    <row r="36" spans="1:23" s="77" customFormat="1" ht="38.25" x14ac:dyDescent="0.2">
      <c r="A36" s="78">
        <v>30</v>
      </c>
      <c r="B36" s="74" t="s">
        <v>147</v>
      </c>
      <c r="C36" s="215" t="s">
        <v>249</v>
      </c>
      <c r="D36" s="215" t="s">
        <v>257</v>
      </c>
      <c r="E36" s="55">
        <v>2009</v>
      </c>
      <c r="F36" s="75"/>
      <c r="G36" s="81">
        <v>646000</v>
      </c>
      <c r="H36" s="18">
        <v>206.72</v>
      </c>
      <c r="I36" s="82"/>
      <c r="J36" s="55" t="s">
        <v>141</v>
      </c>
      <c r="K36" s="55">
        <v>30</v>
      </c>
      <c r="L36" s="216" t="s">
        <v>585</v>
      </c>
      <c r="M36" s="216" t="s">
        <v>553</v>
      </c>
      <c r="N36" s="216" t="s">
        <v>586</v>
      </c>
      <c r="O36" s="216" t="s">
        <v>555</v>
      </c>
      <c r="P36" s="216" t="s">
        <v>560</v>
      </c>
      <c r="Q36" s="216" t="s">
        <v>555</v>
      </c>
      <c r="R36" s="216" t="s">
        <v>555</v>
      </c>
      <c r="S36" s="216" t="s">
        <v>557</v>
      </c>
      <c r="T36" s="216" t="s">
        <v>555</v>
      </c>
      <c r="U36" s="217">
        <v>1</v>
      </c>
      <c r="V36" s="218" t="s">
        <v>247</v>
      </c>
      <c r="W36" s="218" t="s">
        <v>247</v>
      </c>
    </row>
    <row r="37" spans="1:23" s="77" customFormat="1" ht="32.25" customHeight="1" x14ac:dyDescent="0.2">
      <c r="A37" s="55">
        <v>31</v>
      </c>
      <c r="B37" s="74" t="s">
        <v>148</v>
      </c>
      <c r="C37" s="215" t="s">
        <v>249</v>
      </c>
      <c r="D37" s="215" t="s">
        <v>257</v>
      </c>
      <c r="E37" s="55">
        <v>2009</v>
      </c>
      <c r="F37" s="75">
        <v>145471.65</v>
      </c>
      <c r="G37" s="75"/>
      <c r="H37" s="18"/>
      <c r="I37" s="82"/>
      <c r="J37" s="55" t="s">
        <v>149</v>
      </c>
      <c r="K37" s="55">
        <v>31</v>
      </c>
      <c r="L37" s="216"/>
      <c r="M37" s="216"/>
      <c r="N37" s="216"/>
      <c r="O37" s="216"/>
      <c r="P37" s="216"/>
      <c r="Q37" s="216"/>
      <c r="R37" s="216"/>
      <c r="S37" s="216"/>
      <c r="T37" s="216"/>
      <c r="U37" s="218"/>
      <c r="V37" s="218"/>
      <c r="W37" s="218"/>
    </row>
    <row r="38" spans="1:23" s="77" customFormat="1" ht="33" customHeight="1" x14ac:dyDescent="0.2">
      <c r="A38" s="78">
        <v>32</v>
      </c>
      <c r="B38" s="74" t="s">
        <v>150</v>
      </c>
      <c r="C38" s="215" t="s">
        <v>249</v>
      </c>
      <c r="D38" s="215" t="s">
        <v>257</v>
      </c>
      <c r="E38" s="55">
        <v>2010</v>
      </c>
      <c r="F38" s="75">
        <v>74775.53</v>
      </c>
      <c r="G38" s="81"/>
      <c r="H38" s="18"/>
      <c r="I38" s="82"/>
      <c r="J38" s="55" t="s">
        <v>149</v>
      </c>
      <c r="K38" s="55">
        <v>32</v>
      </c>
      <c r="L38" s="216"/>
      <c r="M38" s="216"/>
      <c r="N38" s="216"/>
      <c r="O38" s="216"/>
      <c r="P38" s="216"/>
      <c r="Q38" s="216"/>
      <c r="R38" s="216"/>
      <c r="S38" s="216"/>
      <c r="T38" s="216"/>
      <c r="U38" s="218"/>
      <c r="V38" s="218"/>
      <c r="W38" s="218"/>
    </row>
    <row r="39" spans="1:23" s="77" customFormat="1" ht="39.75" customHeight="1" x14ac:dyDescent="0.2">
      <c r="A39" s="55">
        <v>33</v>
      </c>
      <c r="B39" s="74" t="s">
        <v>151</v>
      </c>
      <c r="C39" s="215" t="s">
        <v>249</v>
      </c>
      <c r="D39" s="215" t="s">
        <v>257</v>
      </c>
      <c r="E39" s="55">
        <v>1979</v>
      </c>
      <c r="F39" s="75"/>
      <c r="G39" s="81">
        <v>131000</v>
      </c>
      <c r="H39" s="18">
        <v>43.23</v>
      </c>
      <c r="I39" s="82"/>
      <c r="J39" s="55" t="s">
        <v>87</v>
      </c>
      <c r="K39" s="55">
        <v>33</v>
      </c>
      <c r="L39" s="216" t="s">
        <v>587</v>
      </c>
      <c r="M39" s="216" t="s">
        <v>588</v>
      </c>
      <c r="N39" s="216" t="s">
        <v>589</v>
      </c>
      <c r="O39" s="216" t="s">
        <v>555</v>
      </c>
      <c r="P39" s="216" t="s">
        <v>560</v>
      </c>
      <c r="Q39" s="216" t="s">
        <v>555</v>
      </c>
      <c r="R39" s="216" t="s">
        <v>555</v>
      </c>
      <c r="S39" s="216" t="s">
        <v>557</v>
      </c>
      <c r="T39" s="216" t="s">
        <v>555</v>
      </c>
      <c r="U39" s="217">
        <v>1</v>
      </c>
      <c r="V39" s="218" t="s">
        <v>247</v>
      </c>
      <c r="W39" s="218" t="s">
        <v>247</v>
      </c>
    </row>
    <row r="40" spans="1:23" s="77" customFormat="1" ht="25.5" x14ac:dyDescent="0.2">
      <c r="A40" s="78">
        <v>34</v>
      </c>
      <c r="B40" s="74" t="s">
        <v>152</v>
      </c>
      <c r="C40" s="215" t="s">
        <v>249</v>
      </c>
      <c r="D40" s="215" t="s">
        <v>257</v>
      </c>
      <c r="E40" s="55">
        <v>2010</v>
      </c>
      <c r="F40" s="75">
        <v>13250.21</v>
      </c>
      <c r="G40" s="81"/>
      <c r="H40" s="18"/>
      <c r="I40" s="82"/>
      <c r="J40" s="55" t="s">
        <v>95</v>
      </c>
      <c r="K40" s="55">
        <v>34</v>
      </c>
      <c r="L40" s="216"/>
      <c r="M40" s="216"/>
      <c r="N40" s="216"/>
      <c r="O40" s="216"/>
      <c r="P40" s="216"/>
      <c r="Q40" s="216"/>
      <c r="R40" s="216"/>
      <c r="S40" s="216"/>
      <c r="T40" s="216"/>
      <c r="U40" s="218"/>
      <c r="V40" s="218"/>
      <c r="W40" s="218"/>
    </row>
    <row r="41" spans="1:23" s="77" customFormat="1" ht="25.5" x14ac:dyDescent="0.2">
      <c r="A41" s="55">
        <v>35</v>
      </c>
      <c r="B41" s="74" t="s">
        <v>153</v>
      </c>
      <c r="C41" s="215" t="s">
        <v>249</v>
      </c>
      <c r="D41" s="215" t="s">
        <v>257</v>
      </c>
      <c r="E41" s="55">
        <v>2010</v>
      </c>
      <c r="F41" s="75">
        <v>13379.98</v>
      </c>
      <c r="G41" s="81"/>
      <c r="H41" s="18"/>
      <c r="I41" s="82"/>
      <c r="J41" s="55" t="s">
        <v>149</v>
      </c>
      <c r="K41" s="55">
        <v>35</v>
      </c>
      <c r="L41" s="216"/>
      <c r="M41" s="216"/>
      <c r="N41" s="216"/>
      <c r="O41" s="216"/>
      <c r="P41" s="216"/>
      <c r="Q41" s="216"/>
      <c r="R41" s="216"/>
      <c r="S41" s="216"/>
      <c r="T41" s="216"/>
      <c r="U41" s="218"/>
      <c r="V41" s="218"/>
      <c r="W41" s="218"/>
    </row>
    <row r="42" spans="1:23" s="77" customFormat="1" ht="25.5" x14ac:dyDescent="0.2">
      <c r="A42" s="78">
        <v>36</v>
      </c>
      <c r="B42" s="74" t="s">
        <v>154</v>
      </c>
      <c r="C42" s="215" t="s">
        <v>249</v>
      </c>
      <c r="D42" s="215" t="s">
        <v>257</v>
      </c>
      <c r="E42" s="55">
        <v>2011</v>
      </c>
      <c r="F42" s="75">
        <v>360563.74</v>
      </c>
      <c r="G42" s="81"/>
      <c r="H42" s="18">
        <v>143</v>
      </c>
      <c r="I42" s="82"/>
      <c r="J42" s="55" t="s">
        <v>129</v>
      </c>
      <c r="K42" s="55">
        <v>36</v>
      </c>
      <c r="L42" s="216" t="s">
        <v>590</v>
      </c>
      <c r="M42" s="216" t="s">
        <v>591</v>
      </c>
      <c r="N42" s="216" t="s">
        <v>592</v>
      </c>
      <c r="O42" s="216" t="s">
        <v>555</v>
      </c>
      <c r="P42" s="216" t="s">
        <v>560</v>
      </c>
      <c r="Q42" s="216" t="s">
        <v>555</v>
      </c>
      <c r="R42" s="216" t="s">
        <v>555</v>
      </c>
      <c r="S42" s="216" t="s">
        <v>557</v>
      </c>
      <c r="T42" s="216" t="s">
        <v>555</v>
      </c>
      <c r="U42" s="217">
        <v>1</v>
      </c>
      <c r="V42" s="218" t="s">
        <v>247</v>
      </c>
      <c r="W42" s="218" t="s">
        <v>247</v>
      </c>
    </row>
    <row r="43" spans="1:23" s="77" customFormat="1" x14ac:dyDescent="0.2">
      <c r="A43" s="55">
        <v>37</v>
      </c>
      <c r="B43" s="74" t="s">
        <v>156</v>
      </c>
      <c r="C43" s="215" t="s">
        <v>249</v>
      </c>
      <c r="D43" s="215" t="s">
        <v>257</v>
      </c>
      <c r="E43" s="55">
        <v>2008</v>
      </c>
      <c r="F43" s="75">
        <v>18786.66</v>
      </c>
      <c r="G43" s="81"/>
      <c r="H43" s="18"/>
      <c r="I43" s="82"/>
      <c r="J43" s="55" t="s">
        <v>144</v>
      </c>
      <c r="K43" s="55">
        <v>37</v>
      </c>
      <c r="L43" s="216"/>
      <c r="M43" s="216"/>
      <c r="N43" s="216"/>
      <c r="O43" s="216"/>
      <c r="P43" s="216"/>
      <c r="Q43" s="216"/>
      <c r="R43" s="216"/>
      <c r="S43" s="216"/>
      <c r="T43" s="216"/>
      <c r="U43" s="218"/>
      <c r="V43" s="218"/>
      <c r="W43" s="218"/>
    </row>
    <row r="44" spans="1:23" s="77" customFormat="1" x14ac:dyDescent="0.2">
      <c r="A44" s="78">
        <v>38</v>
      </c>
      <c r="B44" s="74" t="s">
        <v>157</v>
      </c>
      <c r="C44" s="215" t="s">
        <v>249</v>
      </c>
      <c r="D44" s="215" t="s">
        <v>257</v>
      </c>
      <c r="E44" s="55">
        <v>2009</v>
      </c>
      <c r="F44" s="75">
        <v>9752.18</v>
      </c>
      <c r="G44" s="81"/>
      <c r="H44" s="18"/>
      <c r="I44" s="82"/>
      <c r="J44" s="55" t="s">
        <v>122</v>
      </c>
      <c r="K44" s="55">
        <v>38</v>
      </c>
      <c r="L44" s="216"/>
      <c r="M44" s="216"/>
      <c r="N44" s="216"/>
      <c r="O44" s="216"/>
      <c r="P44" s="216"/>
      <c r="Q44" s="216"/>
      <c r="R44" s="216"/>
      <c r="S44" s="216"/>
      <c r="T44" s="216"/>
      <c r="U44" s="218"/>
      <c r="V44" s="218"/>
      <c r="W44" s="218"/>
    </row>
    <row r="45" spans="1:23" s="77" customFormat="1" ht="27.75" customHeight="1" x14ac:dyDescent="0.2">
      <c r="A45" s="55">
        <v>39</v>
      </c>
      <c r="B45" s="74" t="s">
        <v>158</v>
      </c>
      <c r="C45" s="215" t="s">
        <v>249</v>
      </c>
      <c r="D45" s="215" t="s">
        <v>257</v>
      </c>
      <c r="E45" s="55">
        <v>2012</v>
      </c>
      <c r="F45" s="75">
        <v>107795.58</v>
      </c>
      <c r="G45" s="81"/>
      <c r="H45" s="18"/>
      <c r="I45" s="82"/>
      <c r="J45" s="55" t="s">
        <v>159</v>
      </c>
      <c r="K45" s="55">
        <v>39</v>
      </c>
      <c r="L45" s="216"/>
      <c r="M45" s="216"/>
      <c r="N45" s="216"/>
      <c r="O45" s="216"/>
      <c r="P45" s="216"/>
      <c r="Q45" s="216"/>
      <c r="R45" s="216"/>
      <c r="S45" s="216"/>
      <c r="T45" s="216"/>
      <c r="U45" s="218"/>
      <c r="V45" s="218"/>
      <c r="W45" s="218"/>
    </row>
    <row r="46" spans="1:23" s="77" customFormat="1" ht="25.5" x14ac:dyDescent="0.2">
      <c r="A46" s="78">
        <v>40</v>
      </c>
      <c r="B46" s="74" t="s">
        <v>160</v>
      </c>
      <c r="C46" s="215" t="s">
        <v>249</v>
      </c>
      <c r="D46" s="215" t="s">
        <v>257</v>
      </c>
      <c r="E46" s="55">
        <v>2010</v>
      </c>
      <c r="F46" s="75">
        <v>7720</v>
      </c>
      <c r="G46" s="81"/>
      <c r="H46" s="18"/>
      <c r="I46" s="82"/>
      <c r="J46" s="55" t="s">
        <v>161</v>
      </c>
      <c r="K46" s="55">
        <v>40</v>
      </c>
      <c r="L46" s="216"/>
      <c r="M46" s="216"/>
      <c r="N46" s="216"/>
      <c r="O46" s="216"/>
      <c r="P46" s="216"/>
      <c r="Q46" s="216"/>
      <c r="R46" s="216"/>
      <c r="S46" s="216"/>
      <c r="T46" s="216"/>
      <c r="U46" s="218"/>
      <c r="V46" s="218"/>
      <c r="W46" s="218"/>
    </row>
    <row r="47" spans="1:23" s="77" customFormat="1" ht="51" x14ac:dyDescent="0.2">
      <c r="A47" s="55">
        <v>41</v>
      </c>
      <c r="B47" s="74" t="s">
        <v>162</v>
      </c>
      <c r="C47" s="215" t="s">
        <v>249</v>
      </c>
      <c r="D47" s="215" t="s">
        <v>257</v>
      </c>
      <c r="E47" s="55">
        <v>2006</v>
      </c>
      <c r="F47" s="75"/>
      <c r="G47" s="81">
        <v>844000</v>
      </c>
      <c r="H47" s="18">
        <v>270.11</v>
      </c>
      <c r="I47" s="82"/>
      <c r="J47" s="55" t="s">
        <v>144</v>
      </c>
      <c r="K47" s="55">
        <v>41</v>
      </c>
      <c r="L47" s="216" t="s">
        <v>585</v>
      </c>
      <c r="M47" s="216" t="s">
        <v>553</v>
      </c>
      <c r="N47" s="216" t="s">
        <v>593</v>
      </c>
      <c r="O47" s="216" t="s">
        <v>555</v>
      </c>
      <c r="P47" s="216" t="s">
        <v>560</v>
      </c>
      <c r="Q47" s="216" t="s">
        <v>555</v>
      </c>
      <c r="R47" s="216" t="s">
        <v>555</v>
      </c>
      <c r="S47" s="216" t="s">
        <v>557</v>
      </c>
      <c r="T47" s="216" t="s">
        <v>555</v>
      </c>
      <c r="U47" s="217">
        <v>1</v>
      </c>
      <c r="V47" s="218" t="s">
        <v>247</v>
      </c>
      <c r="W47" s="218" t="s">
        <v>247</v>
      </c>
    </row>
    <row r="48" spans="1:23" s="77" customFormat="1" x14ac:dyDescent="0.2">
      <c r="A48" s="78">
        <v>42</v>
      </c>
      <c r="B48" s="74" t="s">
        <v>163</v>
      </c>
      <c r="C48" s="215" t="s">
        <v>249</v>
      </c>
      <c r="D48" s="215" t="s">
        <v>257</v>
      </c>
      <c r="E48" s="55">
        <v>2007</v>
      </c>
      <c r="F48" s="75">
        <v>18791.439999999999</v>
      </c>
      <c r="G48" s="75"/>
      <c r="H48" s="18"/>
      <c r="I48" s="82"/>
      <c r="J48" s="55" t="s">
        <v>144</v>
      </c>
      <c r="K48" s="55">
        <v>42</v>
      </c>
      <c r="L48" s="216"/>
      <c r="M48" s="216"/>
      <c r="N48" s="216"/>
      <c r="O48" s="216"/>
      <c r="P48" s="216"/>
      <c r="Q48" s="216"/>
      <c r="R48" s="216"/>
      <c r="S48" s="216"/>
      <c r="T48" s="216"/>
      <c r="U48" s="218"/>
      <c r="V48" s="218"/>
      <c r="W48" s="218"/>
    </row>
    <row r="49" spans="1:23" s="77" customFormat="1" x14ac:dyDescent="0.2">
      <c r="A49" s="55">
        <v>43</v>
      </c>
      <c r="B49" s="74" t="s">
        <v>164</v>
      </c>
      <c r="C49" s="215" t="s">
        <v>249</v>
      </c>
      <c r="D49" s="215" t="s">
        <v>257</v>
      </c>
      <c r="E49" s="55">
        <v>1986</v>
      </c>
      <c r="F49" s="75">
        <v>2762.7</v>
      </c>
      <c r="G49" s="75"/>
      <c r="H49" s="18"/>
      <c r="I49" s="82"/>
      <c r="J49" s="55" t="s">
        <v>159</v>
      </c>
      <c r="K49" s="55">
        <v>43</v>
      </c>
      <c r="L49" s="216"/>
      <c r="M49" s="216"/>
      <c r="N49" s="216"/>
      <c r="O49" s="216"/>
      <c r="P49" s="216"/>
      <c r="Q49" s="216"/>
      <c r="R49" s="216"/>
      <c r="S49" s="216"/>
      <c r="T49" s="216"/>
      <c r="U49" s="218"/>
      <c r="V49" s="218"/>
      <c r="W49" s="218"/>
    </row>
    <row r="50" spans="1:23" s="77" customFormat="1" x14ac:dyDescent="0.2">
      <c r="A50" s="78">
        <v>44</v>
      </c>
      <c r="B50" s="74" t="s">
        <v>165</v>
      </c>
      <c r="C50" s="215" t="s">
        <v>249</v>
      </c>
      <c r="D50" s="215" t="s">
        <v>257</v>
      </c>
      <c r="E50" s="55">
        <v>1986</v>
      </c>
      <c r="F50" s="75">
        <v>2231.42</v>
      </c>
      <c r="G50" s="75"/>
      <c r="H50" s="18"/>
      <c r="I50" s="82"/>
      <c r="J50" s="55" t="s">
        <v>166</v>
      </c>
      <c r="K50" s="55">
        <v>44</v>
      </c>
      <c r="L50" s="216"/>
      <c r="M50" s="216"/>
      <c r="N50" s="216"/>
      <c r="O50" s="216"/>
      <c r="P50" s="216"/>
      <c r="Q50" s="216"/>
      <c r="R50" s="216"/>
      <c r="S50" s="216"/>
      <c r="T50" s="216"/>
      <c r="U50" s="218"/>
      <c r="V50" s="218"/>
      <c r="W50" s="218"/>
    </row>
    <row r="51" spans="1:23" s="77" customFormat="1" x14ac:dyDescent="0.2">
      <c r="A51" s="55">
        <v>45</v>
      </c>
      <c r="B51" s="74" t="s">
        <v>167</v>
      </c>
      <c r="C51" s="215" t="s">
        <v>249</v>
      </c>
      <c r="D51" s="215" t="s">
        <v>257</v>
      </c>
      <c r="E51" s="55">
        <v>1985</v>
      </c>
      <c r="F51" s="75">
        <v>1275.08</v>
      </c>
      <c r="G51" s="75"/>
      <c r="H51" s="18"/>
      <c r="I51" s="82"/>
      <c r="J51" s="55" t="s">
        <v>168</v>
      </c>
      <c r="K51" s="55">
        <v>45</v>
      </c>
      <c r="L51" s="216"/>
      <c r="M51" s="216"/>
      <c r="N51" s="216"/>
      <c r="O51" s="216"/>
      <c r="P51" s="216"/>
      <c r="Q51" s="216"/>
      <c r="R51" s="216"/>
      <c r="S51" s="216"/>
      <c r="T51" s="216"/>
      <c r="U51" s="218"/>
      <c r="V51" s="218"/>
      <c r="W51" s="218"/>
    </row>
    <row r="52" spans="1:23" s="77" customFormat="1" x14ac:dyDescent="0.2">
      <c r="A52" s="78">
        <v>46</v>
      </c>
      <c r="B52" s="74" t="s">
        <v>169</v>
      </c>
      <c r="C52" s="215" t="s">
        <v>249</v>
      </c>
      <c r="D52" s="215" t="s">
        <v>257</v>
      </c>
      <c r="E52" s="55">
        <v>1968</v>
      </c>
      <c r="F52" s="75">
        <v>720</v>
      </c>
      <c r="G52" s="75"/>
      <c r="H52" s="18"/>
      <c r="I52" s="82"/>
      <c r="J52" s="55" t="s">
        <v>122</v>
      </c>
      <c r="K52" s="55">
        <v>46</v>
      </c>
      <c r="L52" s="216"/>
      <c r="M52" s="216"/>
      <c r="N52" s="216"/>
      <c r="O52" s="216"/>
      <c r="P52" s="216"/>
      <c r="Q52" s="216"/>
      <c r="R52" s="216"/>
      <c r="S52" s="216"/>
      <c r="T52" s="216"/>
      <c r="U52" s="218"/>
      <c r="V52" s="218"/>
      <c r="W52" s="218"/>
    </row>
    <row r="53" spans="1:23" s="77" customFormat="1" ht="25.5" x14ac:dyDescent="0.2">
      <c r="A53" s="55">
        <v>47</v>
      </c>
      <c r="B53" s="74" t="s">
        <v>170</v>
      </c>
      <c r="C53" s="215" t="s">
        <v>249</v>
      </c>
      <c r="D53" s="215" t="s">
        <v>257</v>
      </c>
      <c r="E53" s="55">
        <v>2001</v>
      </c>
      <c r="F53" s="75">
        <v>9183.52</v>
      </c>
      <c r="G53" s="75"/>
      <c r="H53" s="18"/>
      <c r="I53" s="83"/>
      <c r="J53" s="55" t="s">
        <v>138</v>
      </c>
      <c r="K53" s="55">
        <v>47</v>
      </c>
      <c r="L53" s="216"/>
      <c r="M53" s="216"/>
      <c r="N53" s="216"/>
      <c r="O53" s="216"/>
      <c r="P53" s="216"/>
      <c r="Q53" s="216"/>
      <c r="R53" s="216"/>
      <c r="S53" s="216"/>
      <c r="T53" s="216"/>
      <c r="U53" s="218"/>
      <c r="V53" s="218"/>
      <c r="W53" s="218"/>
    </row>
    <row r="54" spans="1:23" s="77" customFormat="1" x14ac:dyDescent="0.2">
      <c r="A54" s="78">
        <v>48</v>
      </c>
      <c r="B54" s="74" t="s">
        <v>171</v>
      </c>
      <c r="C54" s="215" t="s">
        <v>249</v>
      </c>
      <c r="D54" s="215" t="s">
        <v>257</v>
      </c>
      <c r="E54" s="55">
        <v>2012</v>
      </c>
      <c r="F54" s="75">
        <v>9963</v>
      </c>
      <c r="G54" s="75"/>
      <c r="H54" s="18"/>
      <c r="I54" s="83"/>
      <c r="J54" s="55" t="s">
        <v>172</v>
      </c>
      <c r="K54" s="55">
        <v>48</v>
      </c>
      <c r="L54" s="216"/>
      <c r="M54" s="216"/>
      <c r="N54" s="216"/>
      <c r="O54" s="216"/>
      <c r="P54" s="216"/>
      <c r="Q54" s="216"/>
      <c r="R54" s="216"/>
      <c r="S54" s="216"/>
      <c r="T54" s="216"/>
      <c r="U54" s="218"/>
      <c r="V54" s="218"/>
      <c r="W54" s="218"/>
    </row>
    <row r="55" spans="1:23" s="77" customFormat="1" ht="24.75" customHeight="1" x14ac:dyDescent="0.2">
      <c r="A55" s="55">
        <v>49</v>
      </c>
      <c r="B55" s="84" t="s">
        <v>173</v>
      </c>
      <c r="C55" s="215" t="s">
        <v>249</v>
      </c>
      <c r="D55" s="215" t="s">
        <v>257</v>
      </c>
      <c r="E55" s="55">
        <v>2014</v>
      </c>
      <c r="F55" s="75">
        <v>1910622.77</v>
      </c>
      <c r="G55" s="75"/>
      <c r="H55" s="18"/>
      <c r="I55" s="83"/>
      <c r="J55" s="55" t="s">
        <v>174</v>
      </c>
      <c r="K55" s="55">
        <v>49</v>
      </c>
      <c r="L55" s="216" t="s">
        <v>594</v>
      </c>
      <c r="M55" s="216" t="s">
        <v>595</v>
      </c>
      <c r="N55" s="216" t="s">
        <v>596</v>
      </c>
      <c r="O55" s="216" t="s">
        <v>555</v>
      </c>
      <c r="P55" s="216" t="s">
        <v>560</v>
      </c>
      <c r="Q55" s="216" t="s">
        <v>555</v>
      </c>
      <c r="R55" s="216" t="s">
        <v>555</v>
      </c>
      <c r="S55" s="216" t="s">
        <v>557</v>
      </c>
      <c r="T55" s="216" t="s">
        <v>555</v>
      </c>
      <c r="U55" s="217">
        <v>1</v>
      </c>
      <c r="V55" s="218" t="s">
        <v>247</v>
      </c>
      <c r="W55" s="218" t="s">
        <v>247</v>
      </c>
    </row>
    <row r="56" spans="1:23" s="77" customFormat="1" x14ac:dyDescent="0.2">
      <c r="A56" s="78">
        <v>50</v>
      </c>
      <c r="B56" s="84" t="s">
        <v>175</v>
      </c>
      <c r="C56" s="215" t="s">
        <v>249</v>
      </c>
      <c r="D56" s="215" t="s">
        <v>257</v>
      </c>
      <c r="E56" s="55">
        <v>2014</v>
      </c>
      <c r="F56" s="75">
        <v>81421.919999999998</v>
      </c>
      <c r="G56" s="75"/>
      <c r="H56" s="18"/>
      <c r="I56" s="83"/>
      <c r="J56" s="55" t="s">
        <v>122</v>
      </c>
      <c r="K56" s="55">
        <v>50</v>
      </c>
      <c r="L56" s="216"/>
      <c r="M56" s="216"/>
      <c r="N56" s="216"/>
      <c r="O56" s="216"/>
      <c r="P56" s="216"/>
      <c r="Q56" s="216"/>
      <c r="R56" s="216"/>
      <c r="S56" s="216"/>
      <c r="T56" s="216"/>
      <c r="U56" s="218"/>
      <c r="V56" s="218"/>
      <c r="W56" s="218"/>
    </row>
    <row r="57" spans="1:23" s="77" customFormat="1" ht="20.25" customHeight="1" x14ac:dyDescent="0.2">
      <c r="A57" s="55">
        <v>51</v>
      </c>
      <c r="B57" s="84" t="s">
        <v>176</v>
      </c>
      <c r="C57" s="215" t="s">
        <v>249</v>
      </c>
      <c r="D57" s="215" t="s">
        <v>257</v>
      </c>
      <c r="E57" s="55">
        <v>2014</v>
      </c>
      <c r="F57" s="75">
        <v>47439.360000000001</v>
      </c>
      <c r="G57" s="75"/>
      <c r="H57" s="18"/>
      <c r="I57" s="83"/>
      <c r="J57" s="55" t="s">
        <v>177</v>
      </c>
      <c r="K57" s="55">
        <v>51</v>
      </c>
      <c r="L57" s="216"/>
      <c r="M57" s="216"/>
      <c r="N57" s="216"/>
      <c r="O57" s="216"/>
      <c r="P57" s="216"/>
      <c r="Q57" s="216"/>
      <c r="R57" s="216"/>
      <c r="S57" s="216"/>
      <c r="T57" s="216"/>
      <c r="U57" s="218"/>
      <c r="V57" s="218"/>
      <c r="W57" s="218"/>
    </row>
    <row r="58" spans="1:23" s="77" customFormat="1" x14ac:dyDescent="0.2">
      <c r="A58" s="78">
        <v>52</v>
      </c>
      <c r="B58" s="84" t="s">
        <v>178</v>
      </c>
      <c r="C58" s="215" t="s">
        <v>249</v>
      </c>
      <c r="D58" s="215" t="s">
        <v>257</v>
      </c>
      <c r="E58" s="55">
        <v>2015</v>
      </c>
      <c r="F58" s="75">
        <v>73194.009999999995</v>
      </c>
      <c r="G58" s="75"/>
      <c r="H58" s="18"/>
      <c r="I58" s="83"/>
      <c r="J58" s="55" t="s">
        <v>155</v>
      </c>
      <c r="K58" s="55">
        <v>52</v>
      </c>
      <c r="L58" s="216"/>
      <c r="M58" s="216"/>
      <c r="N58" s="216"/>
      <c r="O58" s="216"/>
      <c r="P58" s="216"/>
      <c r="Q58" s="216"/>
      <c r="R58" s="216"/>
      <c r="S58" s="216"/>
      <c r="T58" s="216"/>
      <c r="U58" s="218"/>
      <c r="V58" s="218"/>
      <c r="W58" s="218"/>
    </row>
    <row r="59" spans="1:23" s="77" customFormat="1" ht="24.75" customHeight="1" x14ac:dyDescent="0.2">
      <c r="A59" s="55">
        <v>53</v>
      </c>
      <c r="B59" s="19" t="s">
        <v>179</v>
      </c>
      <c r="C59" s="215" t="s">
        <v>249</v>
      </c>
      <c r="D59" s="215" t="s">
        <v>257</v>
      </c>
      <c r="E59" s="55">
        <v>2013</v>
      </c>
      <c r="F59" s="75">
        <v>9984.4</v>
      </c>
      <c r="G59" s="75"/>
      <c r="H59" s="18"/>
      <c r="I59" s="85"/>
      <c r="J59" s="55" t="s">
        <v>180</v>
      </c>
      <c r="K59" s="55">
        <v>53</v>
      </c>
      <c r="L59" s="216"/>
      <c r="M59" s="216"/>
      <c r="N59" s="216"/>
      <c r="O59" s="216"/>
      <c r="P59" s="216"/>
      <c r="Q59" s="216"/>
      <c r="R59" s="216"/>
      <c r="S59" s="216"/>
      <c r="T59" s="216"/>
      <c r="U59" s="218"/>
      <c r="V59" s="218"/>
      <c r="W59" s="218"/>
    </row>
    <row r="60" spans="1:23" s="77" customFormat="1" ht="24.75" customHeight="1" x14ac:dyDescent="0.2">
      <c r="A60" s="78">
        <v>54</v>
      </c>
      <c r="B60" s="19" t="s">
        <v>389</v>
      </c>
      <c r="C60" s="215" t="s">
        <v>249</v>
      </c>
      <c r="D60" s="215" t="s">
        <v>257</v>
      </c>
      <c r="E60" s="55">
        <v>2016</v>
      </c>
      <c r="F60" s="75">
        <v>6404.04</v>
      </c>
      <c r="G60" s="75"/>
      <c r="H60" s="18"/>
      <c r="I60" s="85"/>
      <c r="J60" s="55" t="s">
        <v>393</v>
      </c>
      <c r="K60" s="55">
        <v>54</v>
      </c>
      <c r="L60" s="216"/>
      <c r="M60" s="216"/>
      <c r="N60" s="216"/>
      <c r="O60" s="216"/>
      <c r="P60" s="216"/>
      <c r="Q60" s="216"/>
      <c r="R60" s="216"/>
      <c r="S60" s="216"/>
      <c r="T60" s="216"/>
      <c r="U60" s="218"/>
      <c r="V60" s="218"/>
      <c r="W60" s="218"/>
    </row>
    <row r="61" spans="1:23" s="77" customFormat="1" ht="24.75" customHeight="1" x14ac:dyDescent="0.2">
      <c r="A61" s="55">
        <v>55</v>
      </c>
      <c r="B61" s="19" t="s">
        <v>390</v>
      </c>
      <c r="C61" s="215" t="s">
        <v>249</v>
      </c>
      <c r="D61" s="215" t="s">
        <v>257</v>
      </c>
      <c r="E61" s="55">
        <v>2016</v>
      </c>
      <c r="F61" s="75">
        <v>4992.3999999999996</v>
      </c>
      <c r="G61" s="75"/>
      <c r="H61" s="18"/>
      <c r="I61" s="85"/>
      <c r="J61" s="55" t="s">
        <v>394</v>
      </c>
      <c r="K61" s="55">
        <v>55</v>
      </c>
      <c r="L61" s="216"/>
      <c r="M61" s="216"/>
      <c r="N61" s="216"/>
      <c r="O61" s="216"/>
      <c r="P61" s="216"/>
      <c r="Q61" s="216"/>
      <c r="R61" s="216"/>
      <c r="S61" s="216"/>
      <c r="T61" s="216"/>
      <c r="U61" s="218"/>
      <c r="V61" s="218"/>
      <c r="W61" s="218"/>
    </row>
    <row r="62" spans="1:23" s="77" customFormat="1" ht="26.25" customHeight="1" x14ac:dyDescent="0.2">
      <c r="A62" s="78">
        <v>56</v>
      </c>
      <c r="B62" s="19" t="s">
        <v>391</v>
      </c>
      <c r="C62" s="215" t="s">
        <v>249</v>
      </c>
      <c r="D62" s="215" t="s">
        <v>257</v>
      </c>
      <c r="E62" s="55">
        <v>2015</v>
      </c>
      <c r="F62" s="75">
        <v>12792</v>
      </c>
      <c r="G62" s="75"/>
      <c r="H62" s="18"/>
      <c r="I62" s="85"/>
      <c r="J62" s="55" t="s">
        <v>394</v>
      </c>
      <c r="K62" s="55">
        <v>56</v>
      </c>
      <c r="L62" s="216"/>
      <c r="M62" s="216"/>
      <c r="N62" s="216"/>
      <c r="O62" s="216"/>
      <c r="P62" s="216"/>
      <c r="Q62" s="216"/>
      <c r="R62" s="216"/>
      <c r="S62" s="216"/>
      <c r="T62" s="216"/>
      <c r="U62" s="218"/>
      <c r="V62" s="218"/>
      <c r="W62" s="218"/>
    </row>
    <row r="63" spans="1:23" s="77" customFormat="1" ht="24" customHeight="1" x14ac:dyDescent="0.2">
      <c r="A63" s="55">
        <v>57</v>
      </c>
      <c r="B63" s="19" t="s">
        <v>392</v>
      </c>
      <c r="C63" s="215" t="s">
        <v>249</v>
      </c>
      <c r="D63" s="215" t="s">
        <v>257</v>
      </c>
      <c r="E63" s="55">
        <v>2015</v>
      </c>
      <c r="F63" s="75">
        <v>12792</v>
      </c>
      <c r="G63" s="75"/>
      <c r="H63" s="18"/>
      <c r="I63" s="85"/>
      <c r="J63" s="55" t="s">
        <v>395</v>
      </c>
      <c r="K63" s="55">
        <v>57</v>
      </c>
      <c r="L63" s="216"/>
      <c r="M63" s="216"/>
      <c r="N63" s="216"/>
      <c r="O63" s="216"/>
      <c r="P63" s="216"/>
      <c r="Q63" s="216"/>
      <c r="R63" s="216"/>
      <c r="S63" s="216"/>
      <c r="T63" s="216"/>
      <c r="U63" s="218"/>
      <c r="V63" s="218"/>
      <c r="W63" s="218"/>
    </row>
    <row r="64" spans="1:23" s="77" customFormat="1" ht="40.5" customHeight="1" x14ac:dyDescent="0.2">
      <c r="A64" s="78">
        <v>58</v>
      </c>
      <c r="B64" s="19" t="s">
        <v>512</v>
      </c>
      <c r="C64" s="215" t="s">
        <v>249</v>
      </c>
      <c r="D64" s="215" t="s">
        <v>257</v>
      </c>
      <c r="E64" s="55">
        <v>2017</v>
      </c>
      <c r="F64" s="75">
        <v>2904.3</v>
      </c>
      <c r="G64" s="75"/>
      <c r="H64" s="18"/>
      <c r="I64" s="85"/>
      <c r="J64" s="55" t="s">
        <v>393</v>
      </c>
      <c r="K64" s="55">
        <v>58</v>
      </c>
      <c r="L64" s="216"/>
      <c r="M64" s="216"/>
      <c r="N64" s="216"/>
      <c r="O64" s="216"/>
      <c r="P64" s="216"/>
      <c r="Q64" s="216"/>
      <c r="R64" s="216"/>
      <c r="S64" s="216"/>
      <c r="T64" s="216"/>
      <c r="U64" s="218"/>
      <c r="V64" s="218"/>
      <c r="W64" s="218"/>
    </row>
    <row r="65" spans="1:23" s="77" customFormat="1" ht="33.75" customHeight="1" x14ac:dyDescent="0.2">
      <c r="A65" s="55">
        <v>59</v>
      </c>
      <c r="B65" s="19" t="s">
        <v>482</v>
      </c>
      <c r="C65" s="215" t="s">
        <v>249</v>
      </c>
      <c r="D65" s="215" t="s">
        <v>257</v>
      </c>
      <c r="E65" s="55">
        <v>2017</v>
      </c>
      <c r="F65" s="75">
        <v>558680.16</v>
      </c>
      <c r="G65" s="75"/>
      <c r="H65" s="18"/>
      <c r="I65" s="85"/>
      <c r="J65" s="55" t="s">
        <v>483</v>
      </c>
      <c r="K65" s="55">
        <v>59</v>
      </c>
      <c r="L65" s="216"/>
      <c r="M65" s="216"/>
      <c r="N65" s="216"/>
      <c r="O65" s="216"/>
      <c r="P65" s="216"/>
      <c r="Q65" s="216"/>
      <c r="R65" s="216"/>
      <c r="S65" s="216"/>
      <c r="T65" s="216"/>
      <c r="U65" s="218"/>
      <c r="V65" s="218"/>
      <c r="W65" s="218"/>
    </row>
    <row r="66" spans="1:23" s="77" customFormat="1" ht="19.5" customHeight="1" x14ac:dyDescent="0.2">
      <c r="A66" s="247" t="s">
        <v>0</v>
      </c>
      <c r="B66" s="248"/>
      <c r="C66" s="248"/>
      <c r="D66" s="248"/>
      <c r="E66" s="249"/>
      <c r="F66" s="86">
        <f>SUM(F7:F65)</f>
        <v>9044970.7700000033</v>
      </c>
      <c r="G66" s="86">
        <f>SUM(G7:G65)</f>
        <v>16076000</v>
      </c>
      <c r="H66" s="18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spans="1:23" ht="12.75" customHeight="1" x14ac:dyDescent="0.2">
      <c r="A67" s="242" t="s">
        <v>279</v>
      </c>
      <c r="B67" s="243"/>
      <c r="C67" s="243"/>
      <c r="D67" s="243"/>
      <c r="E67" s="243"/>
      <c r="F67" s="244"/>
      <c r="G67" s="87"/>
      <c r="H67" s="73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 spans="1:23" s="77" customFormat="1" ht="76.5" customHeight="1" x14ac:dyDescent="0.2">
      <c r="A68" s="78">
        <v>1</v>
      </c>
      <c r="B68" s="43" t="s">
        <v>248</v>
      </c>
      <c r="C68" s="55" t="s">
        <v>249</v>
      </c>
      <c r="D68" s="88"/>
      <c r="E68" s="89">
        <v>1987</v>
      </c>
      <c r="F68" s="90"/>
      <c r="G68" s="223">
        <v>13560000</v>
      </c>
      <c r="H68" s="227">
        <v>23616</v>
      </c>
      <c r="I68" s="60" t="s">
        <v>250</v>
      </c>
      <c r="J68" s="60" t="s">
        <v>251</v>
      </c>
      <c r="K68" s="55">
        <v>1</v>
      </c>
      <c r="L68" s="55" t="s">
        <v>252</v>
      </c>
      <c r="M68" s="55" t="s">
        <v>253</v>
      </c>
      <c r="N68" s="55" t="s">
        <v>254</v>
      </c>
      <c r="O68" s="19" t="s">
        <v>255</v>
      </c>
      <c r="P68" s="19" t="s">
        <v>255</v>
      </c>
      <c r="Q68" s="19" t="s">
        <v>255</v>
      </c>
      <c r="R68" s="19" t="s">
        <v>255</v>
      </c>
      <c r="S68" s="19" t="s">
        <v>256</v>
      </c>
      <c r="T68" s="19" t="s">
        <v>255</v>
      </c>
      <c r="U68" s="24">
        <v>3</v>
      </c>
      <c r="V68" s="24" t="s">
        <v>249</v>
      </c>
      <c r="W68" s="24" t="s">
        <v>257</v>
      </c>
    </row>
    <row r="69" spans="1:23" s="77" customFormat="1" ht="35.25" customHeight="1" x14ac:dyDescent="0.2">
      <c r="A69" s="55">
        <v>2</v>
      </c>
      <c r="B69" s="19" t="s">
        <v>258</v>
      </c>
      <c r="C69" s="55" t="s">
        <v>249</v>
      </c>
      <c r="D69" s="19"/>
      <c r="E69" s="55">
        <v>2010</v>
      </c>
      <c r="F69" s="90">
        <v>977776.48</v>
      </c>
      <c r="G69" s="90"/>
      <c r="H69" s="18"/>
      <c r="I69" s="55" t="s">
        <v>259</v>
      </c>
      <c r="J69" s="55" t="s">
        <v>251</v>
      </c>
      <c r="K69" s="55">
        <v>2</v>
      </c>
      <c r="L69" s="19"/>
      <c r="M69" s="19"/>
      <c r="N69" s="19"/>
      <c r="O69" s="19" t="s">
        <v>255</v>
      </c>
      <c r="P69" s="19" t="s">
        <v>260</v>
      </c>
      <c r="Q69" s="19" t="s">
        <v>255</v>
      </c>
      <c r="R69" s="19" t="s">
        <v>255</v>
      </c>
      <c r="S69" s="19" t="s">
        <v>256</v>
      </c>
      <c r="T69" s="19" t="s">
        <v>256</v>
      </c>
      <c r="U69" s="24" t="s">
        <v>256</v>
      </c>
      <c r="V69" s="24" t="s">
        <v>256</v>
      </c>
      <c r="W69" s="24" t="s">
        <v>256</v>
      </c>
    </row>
    <row r="70" spans="1:23" s="77" customFormat="1" ht="27.75" customHeight="1" x14ac:dyDescent="0.2">
      <c r="A70" s="247" t="s">
        <v>0</v>
      </c>
      <c r="B70" s="248"/>
      <c r="C70" s="248"/>
      <c r="D70" s="248"/>
      <c r="E70" s="249"/>
      <c r="F70" s="91">
        <f>SUM(F68:F69)</f>
        <v>977776.48</v>
      </c>
      <c r="G70" s="91">
        <f>SUM(G68:G69)</f>
        <v>13560000</v>
      </c>
      <c r="H70" s="18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spans="1:23" ht="12.75" customHeight="1" x14ac:dyDescent="0.2">
      <c r="A71" s="242" t="s">
        <v>319</v>
      </c>
      <c r="B71" s="243"/>
      <c r="C71" s="243"/>
      <c r="D71" s="243"/>
      <c r="E71" s="243"/>
      <c r="F71" s="244"/>
      <c r="G71" s="87"/>
      <c r="H71" s="73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</row>
    <row r="72" spans="1:23" s="77" customFormat="1" ht="111.75" customHeight="1" x14ac:dyDescent="0.2">
      <c r="A72" s="92">
        <v>1</v>
      </c>
      <c r="B72" s="92" t="s">
        <v>294</v>
      </c>
      <c r="C72" s="92" t="s">
        <v>249</v>
      </c>
      <c r="D72" s="93"/>
      <c r="E72" s="65">
        <v>2012</v>
      </c>
      <c r="F72" s="94"/>
      <c r="G72" s="224">
        <v>1762000</v>
      </c>
      <c r="H72" s="95">
        <v>432.3</v>
      </c>
      <c r="I72" s="96" t="s">
        <v>295</v>
      </c>
      <c r="J72" s="92" t="s">
        <v>296</v>
      </c>
      <c r="K72" s="55">
        <v>1</v>
      </c>
      <c r="L72" s="55" t="s">
        <v>297</v>
      </c>
      <c r="M72" s="55" t="s">
        <v>298</v>
      </c>
      <c r="N72" s="55" t="s">
        <v>299</v>
      </c>
      <c r="O72" s="97" t="s">
        <v>255</v>
      </c>
      <c r="P72" s="97" t="s">
        <v>255</v>
      </c>
      <c r="Q72" s="97" t="s">
        <v>255</v>
      </c>
      <c r="R72" s="97" t="s">
        <v>255</v>
      </c>
      <c r="S72" s="97" t="s">
        <v>256</v>
      </c>
      <c r="T72" s="97" t="s">
        <v>255</v>
      </c>
      <c r="U72" s="98">
        <v>1</v>
      </c>
      <c r="V72" s="98" t="s">
        <v>257</v>
      </c>
      <c r="W72" s="99" t="s">
        <v>257</v>
      </c>
    </row>
    <row r="73" spans="1:23" s="77" customFormat="1" x14ac:dyDescent="0.2">
      <c r="A73" s="55">
        <v>2</v>
      </c>
      <c r="B73" s="55" t="s">
        <v>420</v>
      </c>
      <c r="C73" s="55"/>
      <c r="D73" s="19"/>
      <c r="E73" s="60"/>
      <c r="F73" s="20">
        <v>11069.99</v>
      </c>
      <c r="G73" s="100"/>
      <c r="H73" s="98"/>
      <c r="I73" s="18"/>
      <c r="J73" s="55" t="s">
        <v>421</v>
      </c>
      <c r="K73" s="55">
        <v>2</v>
      </c>
      <c r="L73" s="55"/>
      <c r="M73" s="55"/>
      <c r="N73" s="55"/>
      <c r="O73" s="97"/>
      <c r="P73" s="97"/>
      <c r="Q73" s="97"/>
      <c r="R73" s="97"/>
      <c r="S73" s="97"/>
      <c r="T73" s="97"/>
      <c r="U73" s="98"/>
      <c r="V73" s="98"/>
      <c r="W73" s="99"/>
    </row>
    <row r="74" spans="1:23" s="77" customFormat="1" ht="26.25" customHeight="1" x14ac:dyDescent="0.2">
      <c r="A74" s="247" t="s">
        <v>0</v>
      </c>
      <c r="B74" s="248"/>
      <c r="C74" s="248"/>
      <c r="D74" s="248"/>
      <c r="E74" s="249"/>
      <c r="F74" s="101">
        <f>SUM(F72:F73)</f>
        <v>11069.99</v>
      </c>
      <c r="G74" s="91">
        <f>SUM(G72:G73)</f>
        <v>1762000</v>
      </c>
      <c r="H74" s="18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spans="1:23" ht="12.75" customHeight="1" x14ac:dyDescent="0.2">
      <c r="A75" s="242" t="s">
        <v>355</v>
      </c>
      <c r="B75" s="243"/>
      <c r="C75" s="243"/>
      <c r="D75" s="243"/>
      <c r="E75" s="243"/>
      <c r="F75" s="244"/>
      <c r="G75" s="87"/>
      <c r="H75" s="73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</row>
    <row r="76" spans="1:23" s="77" customFormat="1" ht="25.5" x14ac:dyDescent="0.2">
      <c r="A76" s="55">
        <v>1</v>
      </c>
      <c r="B76" s="19" t="s">
        <v>323</v>
      </c>
      <c r="C76" s="55" t="s">
        <v>249</v>
      </c>
      <c r="D76" s="55" t="s">
        <v>249</v>
      </c>
      <c r="E76" s="55">
        <v>1850</v>
      </c>
      <c r="F76" s="90"/>
      <c r="G76" s="90">
        <v>2144000</v>
      </c>
      <c r="H76" s="103">
        <v>1013.94</v>
      </c>
      <c r="I76" s="104" t="s">
        <v>325</v>
      </c>
      <c r="J76" s="55" t="s">
        <v>326</v>
      </c>
      <c r="K76" s="55">
        <v>1</v>
      </c>
      <c r="L76" s="55" t="s">
        <v>327</v>
      </c>
      <c r="M76" s="55" t="s">
        <v>328</v>
      </c>
      <c r="N76" s="55" t="s">
        <v>329</v>
      </c>
      <c r="O76" s="55" t="s">
        <v>255</v>
      </c>
      <c r="P76" s="55" t="s">
        <v>255</v>
      </c>
      <c r="Q76" s="55" t="s">
        <v>255</v>
      </c>
      <c r="R76" s="55" t="s">
        <v>330</v>
      </c>
      <c r="S76" s="55" t="s">
        <v>256</v>
      </c>
      <c r="T76" s="55" t="s">
        <v>331</v>
      </c>
      <c r="U76" s="103">
        <v>3</v>
      </c>
      <c r="V76" s="103" t="s">
        <v>249</v>
      </c>
      <c r="W76" s="103" t="s">
        <v>257</v>
      </c>
    </row>
    <row r="77" spans="1:23" s="77" customFormat="1" ht="32.25" customHeight="1" x14ac:dyDescent="0.2">
      <c r="A77" s="55">
        <v>2</v>
      </c>
      <c r="B77" s="19" t="s">
        <v>332</v>
      </c>
      <c r="C77" s="55" t="s">
        <v>249</v>
      </c>
      <c r="D77" s="55" t="s">
        <v>257</v>
      </c>
      <c r="E77" s="55">
        <v>2003</v>
      </c>
      <c r="F77" s="90"/>
      <c r="G77" s="223">
        <v>1745000</v>
      </c>
      <c r="H77" s="105">
        <v>580.4</v>
      </c>
      <c r="I77" s="55" t="s">
        <v>333</v>
      </c>
      <c r="J77" s="55" t="s">
        <v>326</v>
      </c>
      <c r="K77" s="55">
        <v>2</v>
      </c>
      <c r="L77" s="55" t="s">
        <v>334</v>
      </c>
      <c r="M77" s="55" t="s">
        <v>335</v>
      </c>
      <c r="N77" s="55" t="s">
        <v>336</v>
      </c>
      <c r="O77" s="55" t="s">
        <v>330</v>
      </c>
      <c r="P77" s="55" t="s">
        <v>330</v>
      </c>
      <c r="Q77" s="55" t="s">
        <v>330</v>
      </c>
      <c r="R77" s="55" t="s">
        <v>330</v>
      </c>
      <c r="S77" s="55" t="s">
        <v>256</v>
      </c>
      <c r="T77" s="55" t="s">
        <v>330</v>
      </c>
      <c r="U77" s="103">
        <v>2</v>
      </c>
      <c r="V77" s="103" t="s">
        <v>257</v>
      </c>
      <c r="W77" s="103" t="s">
        <v>257</v>
      </c>
    </row>
    <row r="78" spans="1:23" s="77" customFormat="1" x14ac:dyDescent="0.2">
      <c r="A78" s="55">
        <v>3</v>
      </c>
      <c r="B78" s="19" t="s">
        <v>337</v>
      </c>
      <c r="C78" s="55" t="s">
        <v>249</v>
      </c>
      <c r="D78" s="55" t="s">
        <v>257</v>
      </c>
      <c r="E78" s="55">
        <v>1965</v>
      </c>
      <c r="F78" s="90"/>
      <c r="G78" s="223">
        <v>61000</v>
      </c>
      <c r="H78" s="105">
        <v>39.36</v>
      </c>
      <c r="I78" s="55"/>
      <c r="J78" s="55" t="s">
        <v>326</v>
      </c>
      <c r="K78" s="55">
        <v>3</v>
      </c>
      <c r="L78" s="55" t="s">
        <v>338</v>
      </c>
      <c r="M78" s="55" t="s">
        <v>335</v>
      </c>
      <c r="N78" s="55" t="s">
        <v>339</v>
      </c>
      <c r="O78" s="55" t="s">
        <v>255</v>
      </c>
      <c r="P78" s="55" t="s">
        <v>256</v>
      </c>
      <c r="Q78" s="55" t="s">
        <v>256</v>
      </c>
      <c r="R78" s="55" t="s">
        <v>255</v>
      </c>
      <c r="S78" s="55" t="s">
        <v>256</v>
      </c>
      <c r="T78" s="55" t="s">
        <v>256</v>
      </c>
      <c r="U78" s="103">
        <v>1</v>
      </c>
      <c r="V78" s="103" t="s">
        <v>257</v>
      </c>
      <c r="W78" s="103" t="s">
        <v>257</v>
      </c>
    </row>
    <row r="79" spans="1:23" s="77" customFormat="1" x14ac:dyDescent="0.2">
      <c r="A79" s="55">
        <v>4</v>
      </c>
      <c r="B79" s="19" t="s">
        <v>340</v>
      </c>
      <c r="C79" s="55" t="s">
        <v>249</v>
      </c>
      <c r="D79" s="55" t="s">
        <v>257</v>
      </c>
      <c r="E79" s="55">
        <v>1987</v>
      </c>
      <c r="F79" s="90"/>
      <c r="G79" s="223">
        <v>69000</v>
      </c>
      <c r="H79" s="105">
        <v>22.11</v>
      </c>
      <c r="I79" s="55"/>
      <c r="J79" s="55" t="s">
        <v>326</v>
      </c>
      <c r="K79" s="55">
        <v>4</v>
      </c>
      <c r="L79" s="55" t="s">
        <v>338</v>
      </c>
      <c r="M79" s="55" t="s">
        <v>335</v>
      </c>
      <c r="N79" s="55" t="s">
        <v>339</v>
      </c>
      <c r="O79" s="55" t="s">
        <v>341</v>
      </c>
      <c r="P79" s="55" t="s">
        <v>255</v>
      </c>
      <c r="Q79" s="55" t="s">
        <v>256</v>
      </c>
      <c r="R79" s="55" t="s">
        <v>256</v>
      </c>
      <c r="S79" s="55" t="s">
        <v>256</v>
      </c>
      <c r="T79" s="55" t="s">
        <v>256</v>
      </c>
      <c r="U79" s="103">
        <v>1</v>
      </c>
      <c r="V79" s="103" t="s">
        <v>257</v>
      </c>
      <c r="W79" s="103" t="s">
        <v>257</v>
      </c>
    </row>
    <row r="80" spans="1:23" s="77" customFormat="1" ht="25.5" x14ac:dyDescent="0.2">
      <c r="A80" s="55">
        <v>5</v>
      </c>
      <c r="B80" s="19" t="s">
        <v>342</v>
      </c>
      <c r="C80" s="55" t="s">
        <v>249</v>
      </c>
      <c r="D80" s="55" t="s">
        <v>257</v>
      </c>
      <c r="E80" s="55">
        <v>2007</v>
      </c>
      <c r="F80" s="90">
        <v>512780.16</v>
      </c>
      <c r="G80" s="223"/>
      <c r="H80" s="105">
        <v>0</v>
      </c>
      <c r="I80" s="55"/>
      <c r="J80" s="55" t="s">
        <v>326</v>
      </c>
      <c r="K80" s="55">
        <v>5</v>
      </c>
      <c r="L80" s="55" t="s">
        <v>256</v>
      </c>
      <c r="M80" s="55" t="s">
        <v>256</v>
      </c>
      <c r="N80" s="55" t="s">
        <v>256</v>
      </c>
      <c r="O80" s="55" t="s">
        <v>256</v>
      </c>
      <c r="P80" s="55" t="s">
        <v>256</v>
      </c>
      <c r="Q80" s="55" t="s">
        <v>256</v>
      </c>
      <c r="R80" s="55" t="s">
        <v>256</v>
      </c>
      <c r="S80" s="55" t="s">
        <v>256</v>
      </c>
      <c r="T80" s="55" t="s">
        <v>256</v>
      </c>
      <c r="U80" s="103">
        <v>0</v>
      </c>
      <c r="V80" s="103" t="s">
        <v>257</v>
      </c>
      <c r="W80" s="103" t="s">
        <v>257</v>
      </c>
    </row>
    <row r="81" spans="1:23" s="77" customFormat="1" x14ac:dyDescent="0.2">
      <c r="A81" s="55">
        <v>6</v>
      </c>
      <c r="B81" s="19" t="s">
        <v>343</v>
      </c>
      <c r="C81" s="55" t="s">
        <v>249</v>
      </c>
      <c r="D81" s="55" t="s">
        <v>257</v>
      </c>
      <c r="E81" s="55">
        <v>2001</v>
      </c>
      <c r="F81" s="90"/>
      <c r="G81" s="223">
        <v>512000</v>
      </c>
      <c r="H81" s="105">
        <v>76.48</v>
      </c>
      <c r="I81" s="55" t="s">
        <v>137</v>
      </c>
      <c r="J81" s="55" t="s">
        <v>326</v>
      </c>
      <c r="K81" s="55">
        <v>6</v>
      </c>
      <c r="L81" s="55" t="s">
        <v>344</v>
      </c>
      <c r="M81" s="55" t="s">
        <v>345</v>
      </c>
      <c r="N81" s="55" t="s">
        <v>256</v>
      </c>
      <c r="O81" s="55" t="s">
        <v>256</v>
      </c>
      <c r="P81" s="55" t="s">
        <v>330</v>
      </c>
      <c r="Q81" s="55" t="s">
        <v>330</v>
      </c>
      <c r="R81" s="55" t="s">
        <v>330</v>
      </c>
      <c r="S81" s="55" t="s">
        <v>256</v>
      </c>
      <c r="T81" s="55" t="s">
        <v>330</v>
      </c>
      <c r="U81" s="103">
        <v>1</v>
      </c>
      <c r="V81" s="103" t="s">
        <v>257</v>
      </c>
      <c r="W81" s="103" t="s">
        <v>257</v>
      </c>
    </row>
    <row r="82" spans="1:23" s="77" customFormat="1" x14ac:dyDescent="0.2">
      <c r="A82" s="55">
        <v>7</v>
      </c>
      <c r="B82" s="19" t="s">
        <v>346</v>
      </c>
      <c r="C82" s="55" t="s">
        <v>249</v>
      </c>
      <c r="D82" s="55" t="s">
        <v>257</v>
      </c>
      <c r="E82" s="55">
        <v>1999</v>
      </c>
      <c r="F82" s="90"/>
      <c r="G82" s="223">
        <v>267000</v>
      </c>
      <c r="H82" s="105">
        <v>46.5</v>
      </c>
      <c r="I82" s="55" t="s">
        <v>137</v>
      </c>
      <c r="J82" s="55" t="s">
        <v>326</v>
      </c>
      <c r="K82" s="55">
        <v>7</v>
      </c>
      <c r="L82" s="55" t="s">
        <v>347</v>
      </c>
      <c r="M82" s="55" t="s">
        <v>345</v>
      </c>
      <c r="N82" s="55" t="s">
        <v>256</v>
      </c>
      <c r="O82" s="55" t="s">
        <v>256</v>
      </c>
      <c r="P82" s="55" t="s">
        <v>330</v>
      </c>
      <c r="Q82" s="55" t="s">
        <v>330</v>
      </c>
      <c r="R82" s="55" t="s">
        <v>330</v>
      </c>
      <c r="S82" s="55" t="s">
        <v>256</v>
      </c>
      <c r="T82" s="55" t="s">
        <v>330</v>
      </c>
      <c r="U82" s="103">
        <v>1</v>
      </c>
      <c r="V82" s="103" t="s">
        <v>257</v>
      </c>
      <c r="W82" s="103" t="s">
        <v>257</v>
      </c>
    </row>
    <row r="83" spans="1:23" s="77" customFormat="1" x14ac:dyDescent="0.2">
      <c r="A83" s="55">
        <v>8</v>
      </c>
      <c r="B83" s="19" t="s">
        <v>348</v>
      </c>
      <c r="C83" s="55" t="s">
        <v>249</v>
      </c>
      <c r="D83" s="55" t="s">
        <v>257</v>
      </c>
      <c r="E83" s="55">
        <v>1987</v>
      </c>
      <c r="F83" s="90">
        <v>9597.84</v>
      </c>
      <c r="G83" s="90"/>
      <c r="H83" s="105">
        <v>0</v>
      </c>
      <c r="I83" s="55"/>
      <c r="J83" s="55" t="s">
        <v>326</v>
      </c>
      <c r="K83" s="55">
        <v>8</v>
      </c>
      <c r="L83" s="55" t="s">
        <v>256</v>
      </c>
      <c r="M83" s="55" t="s">
        <v>256</v>
      </c>
      <c r="N83" s="55" t="s">
        <v>256</v>
      </c>
      <c r="O83" s="55" t="s">
        <v>256</v>
      </c>
      <c r="P83" s="55" t="s">
        <v>256</v>
      </c>
      <c r="Q83" s="55" t="s">
        <v>256</v>
      </c>
      <c r="R83" s="55" t="s">
        <v>256</v>
      </c>
      <c r="S83" s="55" t="s">
        <v>256</v>
      </c>
      <c r="T83" s="55" t="s">
        <v>256</v>
      </c>
      <c r="U83" s="103">
        <v>0</v>
      </c>
      <c r="V83" s="103" t="s">
        <v>257</v>
      </c>
      <c r="W83" s="103" t="s">
        <v>257</v>
      </c>
    </row>
    <row r="84" spans="1:23" s="77" customFormat="1" ht="27" customHeight="1" x14ac:dyDescent="0.2">
      <c r="A84" s="247" t="s">
        <v>0</v>
      </c>
      <c r="B84" s="248"/>
      <c r="C84" s="248"/>
      <c r="D84" s="248"/>
      <c r="E84" s="249"/>
      <c r="F84" s="91">
        <f>SUM(F76:F83)</f>
        <v>522378</v>
      </c>
      <c r="G84" s="91">
        <f>SUM(G76:G83)</f>
        <v>4798000</v>
      </c>
      <c r="H84" s="18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spans="1:23" ht="12.75" customHeight="1" x14ac:dyDescent="0.2">
      <c r="A85" s="242" t="s">
        <v>388</v>
      </c>
      <c r="B85" s="243"/>
      <c r="C85" s="243"/>
      <c r="D85" s="243"/>
      <c r="E85" s="243"/>
      <c r="F85" s="244"/>
      <c r="G85" s="87"/>
      <c r="H85" s="73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</row>
    <row r="86" spans="1:23" ht="200.25" customHeight="1" x14ac:dyDescent="0.2">
      <c r="A86" s="102">
        <v>1</v>
      </c>
      <c r="B86" s="55" t="s">
        <v>363</v>
      </c>
      <c r="C86" s="55" t="s">
        <v>249</v>
      </c>
      <c r="D86" s="106" t="s">
        <v>249</v>
      </c>
      <c r="E86" s="89">
        <v>1900</v>
      </c>
      <c r="F86" s="107"/>
      <c r="G86" s="221">
        <v>1500000</v>
      </c>
      <c r="H86" s="108">
        <v>781</v>
      </c>
      <c r="I86" s="60" t="s">
        <v>364</v>
      </c>
      <c r="J86" s="60" t="s">
        <v>80</v>
      </c>
      <c r="K86" s="102">
        <v>1</v>
      </c>
      <c r="L86" s="55" t="s">
        <v>327</v>
      </c>
      <c r="M86" s="55" t="s">
        <v>365</v>
      </c>
      <c r="N86" s="55" t="s">
        <v>366</v>
      </c>
      <c r="O86" s="55" t="s">
        <v>255</v>
      </c>
      <c r="P86" s="55" t="s">
        <v>255</v>
      </c>
      <c r="Q86" s="55" t="s">
        <v>255</v>
      </c>
      <c r="R86" s="55" t="s">
        <v>260</v>
      </c>
      <c r="S86" s="55" t="s">
        <v>367</v>
      </c>
      <c r="T86" s="55" t="s">
        <v>255</v>
      </c>
      <c r="U86" s="108">
        <v>2</v>
      </c>
      <c r="V86" s="108" t="s">
        <v>249</v>
      </c>
      <c r="W86" s="59" t="s">
        <v>257</v>
      </c>
    </row>
    <row r="87" spans="1:23" ht="73.5" customHeight="1" x14ac:dyDescent="0.2">
      <c r="A87" s="102">
        <v>2</v>
      </c>
      <c r="B87" s="55" t="s">
        <v>368</v>
      </c>
      <c r="C87" s="55" t="s">
        <v>249</v>
      </c>
      <c r="D87" s="106" t="s">
        <v>257</v>
      </c>
      <c r="E87" s="89">
        <v>2005</v>
      </c>
      <c r="F87" s="109">
        <v>74911.91</v>
      </c>
      <c r="G87" s="221"/>
      <c r="H87" s="18"/>
      <c r="I87" s="60" t="s">
        <v>81</v>
      </c>
      <c r="J87" s="60" t="s">
        <v>369</v>
      </c>
      <c r="K87" s="102">
        <v>2</v>
      </c>
      <c r="L87" s="55" t="s">
        <v>81</v>
      </c>
      <c r="M87" s="55" t="s">
        <v>81</v>
      </c>
      <c r="N87" s="55" t="s">
        <v>370</v>
      </c>
      <c r="O87" s="19"/>
      <c r="P87" s="19"/>
      <c r="Q87" s="19"/>
      <c r="R87" s="19"/>
      <c r="S87" s="19"/>
      <c r="T87" s="19"/>
      <c r="U87" s="24"/>
      <c r="V87" s="24"/>
      <c r="W87" s="24"/>
    </row>
    <row r="88" spans="1:23" ht="38.25" x14ac:dyDescent="0.2">
      <c r="A88" s="102">
        <v>3</v>
      </c>
      <c r="B88" s="55" t="s">
        <v>371</v>
      </c>
      <c r="C88" s="55" t="s">
        <v>249</v>
      </c>
      <c r="D88" s="106" t="s">
        <v>257</v>
      </c>
      <c r="E88" s="89" t="s">
        <v>372</v>
      </c>
      <c r="F88" s="109">
        <v>21666.37</v>
      </c>
      <c r="G88" s="221"/>
      <c r="H88" s="18"/>
      <c r="I88" s="60" t="s">
        <v>81</v>
      </c>
      <c r="J88" s="60" t="s">
        <v>373</v>
      </c>
      <c r="K88" s="102">
        <v>3</v>
      </c>
      <c r="L88" s="55" t="s">
        <v>81</v>
      </c>
      <c r="M88" s="55" t="s">
        <v>81</v>
      </c>
      <c r="N88" s="55" t="s">
        <v>374</v>
      </c>
      <c r="O88" s="19"/>
      <c r="P88" s="19"/>
      <c r="Q88" s="19"/>
      <c r="R88" s="19"/>
      <c r="S88" s="19"/>
      <c r="T88" s="19"/>
      <c r="U88" s="24"/>
      <c r="V88" s="24"/>
      <c r="W88" s="24"/>
    </row>
    <row r="89" spans="1:23" ht="39" customHeight="1" x14ac:dyDescent="0.2">
      <c r="A89" s="102">
        <v>4</v>
      </c>
      <c r="B89" s="55" t="s">
        <v>375</v>
      </c>
      <c r="C89" s="55" t="s">
        <v>249</v>
      </c>
      <c r="D89" s="55" t="s">
        <v>257</v>
      </c>
      <c r="E89" s="55">
        <v>2015</v>
      </c>
      <c r="F89" s="109"/>
      <c r="G89" s="222">
        <v>29000</v>
      </c>
      <c r="H89" s="18">
        <v>15</v>
      </c>
      <c r="I89" s="110" t="s">
        <v>81</v>
      </c>
      <c r="J89" s="55" t="s">
        <v>80</v>
      </c>
      <c r="K89" s="102">
        <v>4</v>
      </c>
      <c r="L89" s="55" t="s">
        <v>376</v>
      </c>
      <c r="M89" s="55" t="s">
        <v>81</v>
      </c>
      <c r="N89" s="55" t="s">
        <v>377</v>
      </c>
      <c r="O89" s="55" t="s">
        <v>378</v>
      </c>
      <c r="P89" s="55" t="s">
        <v>367</v>
      </c>
      <c r="Q89" s="55" t="s">
        <v>367</v>
      </c>
      <c r="R89" s="55" t="s">
        <v>378</v>
      </c>
      <c r="S89" s="55" t="s">
        <v>367</v>
      </c>
      <c r="T89" s="55" t="s">
        <v>367</v>
      </c>
      <c r="U89" s="18">
        <v>1</v>
      </c>
      <c r="V89" s="18" t="s">
        <v>257</v>
      </c>
      <c r="W89" s="18" t="s">
        <v>257</v>
      </c>
    </row>
    <row r="90" spans="1:23" s="77" customFormat="1" ht="29.25" customHeight="1" x14ac:dyDescent="0.2">
      <c r="A90" s="250" t="s">
        <v>0</v>
      </c>
      <c r="B90" s="251"/>
      <c r="C90" s="251"/>
      <c r="D90" s="251"/>
      <c r="E90" s="252"/>
      <c r="F90" s="111">
        <f>SUM(F86:F89)</f>
        <v>96578.28</v>
      </c>
      <c r="G90" s="112">
        <f>SUM(G86:G89)</f>
        <v>1529000</v>
      </c>
      <c r="H90" s="18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spans="1:23" s="77" customFormat="1" ht="23.25" customHeight="1" thickBot="1" x14ac:dyDescent="0.25">
      <c r="A91" s="10"/>
      <c r="B91" s="10"/>
      <c r="C91" s="10"/>
      <c r="D91" s="10"/>
      <c r="E91" s="113"/>
      <c r="F91" s="254"/>
      <c r="G91" s="255"/>
      <c r="H91" s="115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</row>
    <row r="92" spans="1:23" s="77" customFormat="1" ht="13.5" thickBot="1" x14ac:dyDescent="0.25">
      <c r="A92" s="7"/>
      <c r="B92" s="116"/>
      <c r="D92" s="240" t="s">
        <v>56</v>
      </c>
      <c r="E92" s="241"/>
      <c r="F92" s="238">
        <f>F90+G90+F84+G84+G74+F74+F70+G70+G66+F66</f>
        <v>48377773.520000003</v>
      </c>
      <c r="G92" s="239"/>
      <c r="H92" s="117"/>
      <c r="I92" s="7"/>
    </row>
    <row r="93" spans="1:23" s="77" customFormat="1" x14ac:dyDescent="0.2">
      <c r="A93" s="7"/>
      <c r="B93" s="7"/>
      <c r="C93" s="70"/>
      <c r="D93" s="5"/>
      <c r="E93" s="7"/>
      <c r="F93" s="7"/>
      <c r="G93" s="7"/>
      <c r="H93" s="117"/>
      <c r="I93" s="7"/>
    </row>
    <row r="94" spans="1:23" s="77" customFormat="1" x14ac:dyDescent="0.2">
      <c r="A94" s="7"/>
      <c r="B94" s="7"/>
      <c r="C94" s="70"/>
      <c r="D94" s="5"/>
      <c r="E94" s="7"/>
      <c r="F94" s="7"/>
      <c r="G94" s="7"/>
      <c r="H94" s="117"/>
      <c r="I94" s="7"/>
    </row>
    <row r="95" spans="1:23" ht="12.75" customHeight="1" x14ac:dyDescent="0.2"/>
    <row r="96" spans="1:23" s="77" customFormat="1" x14ac:dyDescent="0.2">
      <c r="A96" s="7"/>
      <c r="B96" s="7"/>
      <c r="C96" s="70"/>
      <c r="D96" s="5"/>
      <c r="E96" s="7"/>
      <c r="F96" s="7"/>
      <c r="G96" s="7"/>
      <c r="H96" s="117"/>
      <c r="I96" s="7"/>
    </row>
    <row r="97" spans="1:9" s="77" customFormat="1" x14ac:dyDescent="0.2">
      <c r="A97" s="7"/>
      <c r="B97" s="7"/>
      <c r="C97" s="70"/>
      <c r="D97" s="5"/>
      <c r="E97" s="7"/>
      <c r="F97" s="7"/>
      <c r="G97" s="7"/>
      <c r="H97" s="117"/>
      <c r="I97" s="7"/>
    </row>
    <row r="99" spans="1:9" ht="21.75" customHeight="1" x14ac:dyDescent="0.2"/>
  </sheetData>
  <mergeCells count="29">
    <mergeCell ref="A66:E66"/>
    <mergeCell ref="C4:C5"/>
    <mergeCell ref="A70:E70"/>
    <mergeCell ref="A74:E74"/>
    <mergeCell ref="W4:W5"/>
    <mergeCell ref="I4:I5"/>
    <mergeCell ref="J4:J5"/>
    <mergeCell ref="L4:N4"/>
    <mergeCell ref="O4:T4"/>
    <mergeCell ref="K4:K5"/>
    <mergeCell ref="U4:U5"/>
    <mergeCell ref="V4:V5"/>
    <mergeCell ref="H4:H5"/>
    <mergeCell ref="F92:G92"/>
    <mergeCell ref="D92:E92"/>
    <mergeCell ref="A6:D6"/>
    <mergeCell ref="A4:A5"/>
    <mergeCell ref="A84:E84"/>
    <mergeCell ref="A90:E90"/>
    <mergeCell ref="A67:F67"/>
    <mergeCell ref="B4:B5"/>
    <mergeCell ref="F4:F5"/>
    <mergeCell ref="F91:G91"/>
    <mergeCell ref="G4:G5"/>
    <mergeCell ref="A85:F85"/>
    <mergeCell ref="A71:F71"/>
    <mergeCell ref="A75:F75"/>
    <mergeCell ref="D4:D5"/>
    <mergeCell ref="E4:E5"/>
  </mergeCells>
  <phoneticPr fontId="9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r:id="rId1"/>
  <headerFooter alignWithMargins="0">
    <oddFooter>Strona &amp;P z &amp;N</oddFooter>
  </headerFooter>
  <rowBreaks count="3" manualBreakCount="3">
    <brk id="24" max="25" man="1"/>
    <brk id="50" max="25" man="1"/>
    <brk id="74" max="25" man="1"/>
  </rowBreaks>
  <colBreaks count="1" manualBreakCount="1">
    <brk id="10" max="9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633"/>
  <sheetViews>
    <sheetView view="pageBreakPreview" zoomScale="90" zoomScaleNormal="90" zoomScaleSheetLayoutView="90" workbookViewId="0">
      <selection activeCell="D115" sqref="D115"/>
    </sheetView>
  </sheetViews>
  <sheetFormatPr defaultRowHeight="12.75" x14ac:dyDescent="0.2"/>
  <cols>
    <col min="1" max="1" width="5.5703125" style="7" customWidth="1"/>
    <col min="2" max="2" width="47.5703125" style="118" customWidth="1"/>
    <col min="3" max="3" width="15.42578125" style="67" customWidth="1"/>
    <col min="4" max="4" width="18.42578125" style="70" customWidth="1"/>
    <col min="5" max="5" width="12.140625" style="7" bestFit="1" customWidth="1"/>
    <col min="6" max="6" width="11.140625" style="7" customWidth="1"/>
    <col min="7" max="16384" width="9.140625" style="7"/>
  </cols>
  <sheetData>
    <row r="1" spans="1:4" x14ac:dyDescent="0.2">
      <c r="A1" s="3" t="s">
        <v>244</v>
      </c>
      <c r="D1" s="8"/>
    </row>
    <row r="3" spans="1:4" ht="25.5" x14ac:dyDescent="0.2">
      <c r="A3" s="54" t="s">
        <v>16</v>
      </c>
      <c r="B3" s="54" t="s">
        <v>24</v>
      </c>
      <c r="C3" s="54" t="s">
        <v>25</v>
      </c>
      <c r="D3" s="16" t="s">
        <v>26</v>
      </c>
    </row>
    <row r="4" spans="1:4" ht="14.25" customHeight="1" x14ac:dyDescent="0.2">
      <c r="A4" s="242" t="s">
        <v>246</v>
      </c>
      <c r="B4" s="243"/>
      <c r="C4" s="243"/>
      <c r="D4" s="244"/>
    </row>
    <row r="5" spans="1:4" ht="14.25" customHeight="1" x14ac:dyDescent="0.2">
      <c r="A5" s="253" t="s">
        <v>61</v>
      </c>
      <c r="B5" s="253"/>
      <c r="C5" s="253"/>
      <c r="D5" s="253"/>
    </row>
    <row r="6" spans="1:4" s="77" customFormat="1" x14ac:dyDescent="0.2">
      <c r="A6" s="55">
        <v>1</v>
      </c>
      <c r="B6" s="74" t="s">
        <v>181</v>
      </c>
      <c r="C6" s="55">
        <v>2013</v>
      </c>
      <c r="D6" s="90">
        <v>2375.85</v>
      </c>
    </row>
    <row r="7" spans="1:4" s="77" customFormat="1" x14ac:dyDescent="0.2">
      <c r="A7" s="55">
        <v>2</v>
      </c>
      <c r="B7" s="74" t="s">
        <v>182</v>
      </c>
      <c r="C7" s="55">
        <v>2013</v>
      </c>
      <c r="D7" s="90">
        <v>2375.85</v>
      </c>
    </row>
    <row r="8" spans="1:4" s="77" customFormat="1" x14ac:dyDescent="0.2">
      <c r="A8" s="55">
        <v>3</v>
      </c>
      <c r="B8" s="74" t="s">
        <v>183</v>
      </c>
      <c r="C8" s="55">
        <v>2013</v>
      </c>
      <c r="D8" s="90">
        <v>2375.85</v>
      </c>
    </row>
    <row r="9" spans="1:4" s="77" customFormat="1" x14ac:dyDescent="0.2">
      <c r="A9" s="55">
        <v>4</v>
      </c>
      <c r="B9" s="19" t="s">
        <v>184</v>
      </c>
      <c r="C9" s="55">
        <v>2013</v>
      </c>
      <c r="D9" s="119">
        <v>2507.48</v>
      </c>
    </row>
    <row r="10" spans="1:4" s="77" customFormat="1" x14ac:dyDescent="0.2">
      <c r="A10" s="55">
        <v>5</v>
      </c>
      <c r="B10" s="19" t="s">
        <v>185</v>
      </c>
      <c r="C10" s="55">
        <v>2013</v>
      </c>
      <c r="D10" s="90">
        <v>2063.94</v>
      </c>
    </row>
    <row r="11" spans="1:4" s="77" customFormat="1" x14ac:dyDescent="0.2">
      <c r="A11" s="55">
        <v>6</v>
      </c>
      <c r="B11" s="19" t="s">
        <v>186</v>
      </c>
      <c r="C11" s="55">
        <v>2013</v>
      </c>
      <c r="D11" s="90">
        <v>14640</v>
      </c>
    </row>
    <row r="12" spans="1:4" s="77" customFormat="1" x14ac:dyDescent="0.2">
      <c r="A12" s="55">
        <v>7</v>
      </c>
      <c r="B12" s="19" t="s">
        <v>187</v>
      </c>
      <c r="C12" s="55">
        <v>2013</v>
      </c>
      <c r="D12" s="90">
        <v>1968</v>
      </c>
    </row>
    <row r="13" spans="1:4" s="77" customFormat="1" x14ac:dyDescent="0.2">
      <c r="A13" s="55">
        <v>8</v>
      </c>
      <c r="B13" s="88" t="s">
        <v>188</v>
      </c>
      <c r="C13" s="78">
        <v>2013</v>
      </c>
      <c r="D13" s="90">
        <v>2144.41</v>
      </c>
    </row>
    <row r="14" spans="1:4" s="77" customFormat="1" x14ac:dyDescent="0.2">
      <c r="A14" s="55">
        <v>9</v>
      </c>
      <c r="B14" s="19" t="s">
        <v>189</v>
      </c>
      <c r="C14" s="55">
        <v>2014</v>
      </c>
      <c r="D14" s="90">
        <v>6487.02</v>
      </c>
    </row>
    <row r="15" spans="1:4" s="77" customFormat="1" x14ac:dyDescent="0.2">
      <c r="A15" s="55">
        <v>10</v>
      </c>
      <c r="B15" s="19" t="s">
        <v>190</v>
      </c>
      <c r="C15" s="55">
        <v>2014</v>
      </c>
      <c r="D15" s="90">
        <v>3741</v>
      </c>
    </row>
    <row r="16" spans="1:4" s="77" customFormat="1" x14ac:dyDescent="0.2">
      <c r="A16" s="55">
        <v>11</v>
      </c>
      <c r="B16" s="19" t="s">
        <v>193</v>
      </c>
      <c r="C16" s="55">
        <v>2015</v>
      </c>
      <c r="D16" s="90">
        <v>3591.6</v>
      </c>
    </row>
    <row r="17" spans="1:4" s="77" customFormat="1" x14ac:dyDescent="0.2">
      <c r="A17" s="55">
        <v>12</v>
      </c>
      <c r="B17" s="19" t="s">
        <v>194</v>
      </c>
      <c r="C17" s="55">
        <v>2015</v>
      </c>
      <c r="D17" s="120">
        <v>9311.1</v>
      </c>
    </row>
    <row r="18" spans="1:4" s="77" customFormat="1" x14ac:dyDescent="0.2">
      <c r="A18" s="55">
        <v>13</v>
      </c>
      <c r="B18" s="19" t="s">
        <v>195</v>
      </c>
      <c r="C18" s="55">
        <v>2013</v>
      </c>
      <c r="D18" s="90">
        <v>2398.5</v>
      </c>
    </row>
    <row r="19" spans="1:4" s="77" customFormat="1" x14ac:dyDescent="0.2">
      <c r="A19" s="55">
        <v>14</v>
      </c>
      <c r="B19" s="19" t="s">
        <v>196</v>
      </c>
      <c r="C19" s="55">
        <v>2014</v>
      </c>
      <c r="D19" s="120">
        <v>1955.7</v>
      </c>
    </row>
    <row r="20" spans="1:4" s="77" customFormat="1" x14ac:dyDescent="0.2">
      <c r="A20" s="55">
        <v>15</v>
      </c>
      <c r="B20" s="19" t="s">
        <v>396</v>
      </c>
      <c r="C20" s="55">
        <v>2016</v>
      </c>
      <c r="D20" s="75">
        <v>6396</v>
      </c>
    </row>
    <row r="21" spans="1:4" s="77" customFormat="1" x14ac:dyDescent="0.2">
      <c r="A21" s="55">
        <v>16</v>
      </c>
      <c r="B21" s="19" t="s">
        <v>397</v>
      </c>
      <c r="C21" s="55">
        <v>2014</v>
      </c>
      <c r="D21" s="121">
        <v>7279.73</v>
      </c>
    </row>
    <row r="22" spans="1:4" s="77" customFormat="1" ht="27" customHeight="1" x14ac:dyDescent="0.2">
      <c r="A22" s="55">
        <v>17</v>
      </c>
      <c r="B22" s="19" t="s">
        <v>398</v>
      </c>
      <c r="C22" s="55">
        <v>2016</v>
      </c>
      <c r="D22" s="122">
        <v>9587.85</v>
      </c>
    </row>
    <row r="23" spans="1:4" s="77" customFormat="1" x14ac:dyDescent="0.2">
      <c r="A23" s="55">
        <v>18</v>
      </c>
      <c r="B23" s="19" t="s">
        <v>399</v>
      </c>
      <c r="C23" s="55">
        <v>2015</v>
      </c>
      <c r="D23" s="122">
        <v>4059</v>
      </c>
    </row>
    <row r="24" spans="1:4" s="77" customFormat="1" x14ac:dyDescent="0.2">
      <c r="A24" s="55">
        <v>19</v>
      </c>
      <c r="B24" s="19" t="s">
        <v>191</v>
      </c>
      <c r="C24" s="55">
        <v>2014</v>
      </c>
      <c r="D24" s="90">
        <v>2776.21</v>
      </c>
    </row>
    <row r="25" spans="1:4" s="77" customFormat="1" x14ac:dyDescent="0.2">
      <c r="A25" s="55">
        <v>20</v>
      </c>
      <c r="B25" s="19" t="s">
        <v>192</v>
      </c>
      <c r="C25" s="55">
        <v>2015</v>
      </c>
      <c r="D25" s="90">
        <v>1402.2</v>
      </c>
    </row>
    <row r="26" spans="1:4" s="77" customFormat="1" x14ac:dyDescent="0.2">
      <c r="A26" s="247" t="s">
        <v>0</v>
      </c>
      <c r="B26" s="248"/>
      <c r="C26" s="249"/>
      <c r="D26" s="123">
        <f>SUM(D6:D25)</f>
        <v>89437.290000000008</v>
      </c>
    </row>
    <row r="27" spans="1:4" ht="13.5" customHeight="1" x14ac:dyDescent="0.2">
      <c r="A27" s="256" t="s">
        <v>279</v>
      </c>
      <c r="B27" s="256"/>
      <c r="C27" s="256"/>
      <c r="D27" s="256"/>
    </row>
    <row r="28" spans="1:4" ht="13.5" customHeight="1" x14ac:dyDescent="0.2">
      <c r="A28" s="253" t="s">
        <v>61</v>
      </c>
      <c r="B28" s="253"/>
      <c r="C28" s="253"/>
      <c r="D28" s="253"/>
    </row>
    <row r="29" spans="1:4" s="77" customFormat="1" x14ac:dyDescent="0.2">
      <c r="A29" s="55">
        <v>1</v>
      </c>
      <c r="B29" s="88" t="s">
        <v>261</v>
      </c>
      <c r="C29" s="78">
        <v>2014</v>
      </c>
      <c r="D29" s="124">
        <v>50000</v>
      </c>
    </row>
    <row r="30" spans="1:4" s="77" customFormat="1" x14ac:dyDescent="0.2">
      <c r="A30" s="55">
        <v>2</v>
      </c>
      <c r="B30" s="19" t="s">
        <v>262</v>
      </c>
      <c r="C30" s="55">
        <v>2015</v>
      </c>
      <c r="D30" s="64">
        <v>102414.72</v>
      </c>
    </row>
    <row r="31" spans="1:4" s="77" customFormat="1" x14ac:dyDescent="0.2">
      <c r="A31" s="55">
        <v>3</v>
      </c>
      <c r="B31" s="19" t="s">
        <v>381</v>
      </c>
      <c r="C31" s="55">
        <v>2016</v>
      </c>
      <c r="D31" s="40">
        <v>1022.76</v>
      </c>
    </row>
    <row r="32" spans="1:4" s="77" customFormat="1" x14ac:dyDescent="0.2">
      <c r="A32" s="55">
        <v>4</v>
      </c>
      <c r="B32" s="19" t="s">
        <v>484</v>
      </c>
      <c r="C32" s="55">
        <v>2016</v>
      </c>
      <c r="D32" s="40">
        <v>1473.5</v>
      </c>
    </row>
    <row r="33" spans="1:4" s="77" customFormat="1" x14ac:dyDescent="0.2">
      <c r="A33" s="55">
        <v>5</v>
      </c>
      <c r="B33" s="19" t="s">
        <v>485</v>
      </c>
      <c r="C33" s="55">
        <v>2017</v>
      </c>
      <c r="D33" s="40">
        <v>1869</v>
      </c>
    </row>
    <row r="34" spans="1:4" s="77" customFormat="1" x14ac:dyDescent="0.2">
      <c r="A34" s="55">
        <v>6</v>
      </c>
      <c r="B34" s="19" t="s">
        <v>419</v>
      </c>
      <c r="C34" s="55">
        <v>2017</v>
      </c>
      <c r="D34" s="40">
        <v>3200</v>
      </c>
    </row>
    <row r="35" spans="1:4" s="77" customFormat="1" ht="13.5" customHeight="1" x14ac:dyDescent="0.2">
      <c r="A35" s="247" t="s">
        <v>0</v>
      </c>
      <c r="B35" s="248"/>
      <c r="C35" s="249"/>
      <c r="D35" s="125">
        <f>SUM(D29:D34)</f>
        <v>159979.98000000001</v>
      </c>
    </row>
    <row r="36" spans="1:4" s="77" customFormat="1" ht="13.5" customHeight="1" x14ac:dyDescent="0.2">
      <c r="A36" s="253" t="s">
        <v>60</v>
      </c>
      <c r="B36" s="253"/>
      <c r="C36" s="253"/>
      <c r="D36" s="253"/>
    </row>
    <row r="37" spans="1:4" s="77" customFormat="1" x14ac:dyDescent="0.2">
      <c r="A37" s="55">
        <v>1</v>
      </c>
      <c r="B37" s="19" t="s">
        <v>263</v>
      </c>
      <c r="C37" s="55">
        <v>2013</v>
      </c>
      <c r="D37" s="90">
        <v>1699</v>
      </c>
    </row>
    <row r="38" spans="1:4" s="77" customFormat="1" x14ac:dyDescent="0.2">
      <c r="A38" s="55">
        <v>2</v>
      </c>
      <c r="B38" s="19" t="s">
        <v>264</v>
      </c>
      <c r="C38" s="55">
        <v>2013</v>
      </c>
      <c r="D38" s="90">
        <v>1599</v>
      </c>
    </row>
    <row r="39" spans="1:4" s="77" customFormat="1" x14ac:dyDescent="0.2">
      <c r="A39" s="55">
        <v>3</v>
      </c>
      <c r="B39" s="19" t="s">
        <v>265</v>
      </c>
      <c r="C39" s="55">
        <v>2015</v>
      </c>
      <c r="D39" s="126">
        <v>1800</v>
      </c>
    </row>
    <row r="40" spans="1:4" s="77" customFormat="1" x14ac:dyDescent="0.2">
      <c r="A40" s="55">
        <v>4</v>
      </c>
      <c r="B40" s="19" t="s">
        <v>266</v>
      </c>
      <c r="C40" s="55">
        <v>2014</v>
      </c>
      <c r="D40" s="64">
        <v>1500</v>
      </c>
    </row>
    <row r="41" spans="1:4" s="77" customFormat="1" x14ac:dyDescent="0.2">
      <c r="A41" s="55">
        <v>5</v>
      </c>
      <c r="B41" s="19" t="s">
        <v>266</v>
      </c>
      <c r="C41" s="55">
        <v>2015</v>
      </c>
      <c r="D41" s="64">
        <v>1500</v>
      </c>
    </row>
    <row r="42" spans="1:4" s="77" customFormat="1" x14ac:dyDescent="0.2">
      <c r="A42" s="55">
        <v>6</v>
      </c>
      <c r="B42" s="19" t="s">
        <v>486</v>
      </c>
      <c r="C42" s="55">
        <v>2016</v>
      </c>
      <c r="D42" s="122">
        <v>699.9</v>
      </c>
    </row>
    <row r="43" spans="1:4" s="77" customFormat="1" x14ac:dyDescent="0.2">
      <c r="A43" s="55">
        <v>7</v>
      </c>
      <c r="B43" s="19" t="s">
        <v>487</v>
      </c>
      <c r="C43" s="55">
        <v>2016</v>
      </c>
      <c r="D43" s="122">
        <v>1999</v>
      </c>
    </row>
    <row r="44" spans="1:4" s="77" customFormat="1" x14ac:dyDescent="0.2">
      <c r="A44" s="55">
        <v>8</v>
      </c>
      <c r="B44" s="19" t="s">
        <v>264</v>
      </c>
      <c r="C44" s="55">
        <v>2016</v>
      </c>
      <c r="D44" s="122">
        <v>2958.14</v>
      </c>
    </row>
    <row r="45" spans="1:4" s="77" customFormat="1" x14ac:dyDescent="0.2">
      <c r="A45" s="55">
        <v>9</v>
      </c>
      <c r="B45" s="19" t="s">
        <v>264</v>
      </c>
      <c r="C45" s="55">
        <v>2016</v>
      </c>
      <c r="D45" s="122">
        <v>3028.9</v>
      </c>
    </row>
    <row r="46" spans="1:4" s="77" customFormat="1" x14ac:dyDescent="0.2">
      <c r="A46" s="55">
        <v>10</v>
      </c>
      <c r="B46" s="19" t="s">
        <v>264</v>
      </c>
      <c r="C46" s="55">
        <v>2016</v>
      </c>
      <c r="D46" s="40">
        <v>3028.9</v>
      </c>
    </row>
    <row r="47" spans="1:4" s="77" customFormat="1" ht="13.5" customHeight="1" x14ac:dyDescent="0.2">
      <c r="A47" s="247" t="s">
        <v>0</v>
      </c>
      <c r="B47" s="248"/>
      <c r="C47" s="249"/>
      <c r="D47" s="125">
        <f>SUM(D37:D46)</f>
        <v>19812.84</v>
      </c>
    </row>
    <row r="48" spans="1:4" s="77" customFormat="1" ht="13.5" customHeight="1" x14ac:dyDescent="0.2">
      <c r="A48" s="253" t="s">
        <v>32</v>
      </c>
      <c r="B48" s="253"/>
      <c r="C48" s="253"/>
      <c r="D48" s="253"/>
    </row>
    <row r="49" spans="1:4" s="77" customFormat="1" x14ac:dyDescent="0.2">
      <c r="A49" s="55">
        <v>1</v>
      </c>
      <c r="B49" s="19" t="s">
        <v>416</v>
      </c>
      <c r="C49" s="55">
        <v>2016</v>
      </c>
      <c r="D49" s="127">
        <v>49999.33</v>
      </c>
    </row>
    <row r="50" spans="1:4" s="77" customFormat="1" x14ac:dyDescent="0.2">
      <c r="A50" s="247" t="s">
        <v>0</v>
      </c>
      <c r="B50" s="248"/>
      <c r="C50" s="249"/>
      <c r="D50" s="123">
        <f>SUM(D49:D49)</f>
        <v>49999.33</v>
      </c>
    </row>
    <row r="51" spans="1:4" s="77" customFormat="1" ht="13.5" customHeight="1" x14ac:dyDescent="0.2">
      <c r="A51" s="256" t="s">
        <v>292</v>
      </c>
      <c r="B51" s="256"/>
      <c r="C51" s="256"/>
      <c r="D51" s="256"/>
    </row>
    <row r="52" spans="1:4" s="77" customFormat="1" ht="13.5" customHeight="1" x14ac:dyDescent="0.2">
      <c r="A52" s="253" t="s">
        <v>61</v>
      </c>
      <c r="B52" s="253"/>
      <c r="C52" s="253"/>
      <c r="D52" s="253"/>
    </row>
    <row r="53" spans="1:4" s="77" customFormat="1" ht="13.5" customHeight="1" x14ac:dyDescent="0.2">
      <c r="A53" s="60">
        <v>1</v>
      </c>
      <c r="B53" s="128" t="s">
        <v>280</v>
      </c>
      <c r="C53" s="129">
        <v>2013</v>
      </c>
      <c r="D53" s="130">
        <v>3315.01</v>
      </c>
    </row>
    <row r="54" spans="1:4" s="77" customFormat="1" ht="13.5" customHeight="1" x14ac:dyDescent="0.2">
      <c r="A54" s="60">
        <v>2</v>
      </c>
      <c r="B54" s="131" t="s">
        <v>281</v>
      </c>
      <c r="C54" s="129">
        <v>2013</v>
      </c>
      <c r="D54" s="130">
        <v>2801.94</v>
      </c>
    </row>
    <row r="55" spans="1:4" s="77" customFormat="1" ht="17.25" customHeight="1" x14ac:dyDescent="0.2">
      <c r="A55" s="60">
        <v>3</v>
      </c>
      <c r="B55" s="131" t="s">
        <v>282</v>
      </c>
      <c r="C55" s="129">
        <v>2013</v>
      </c>
      <c r="D55" s="132">
        <v>2570</v>
      </c>
    </row>
    <row r="56" spans="1:4" s="77" customFormat="1" ht="17.25" customHeight="1" x14ac:dyDescent="0.2">
      <c r="A56" s="60">
        <v>4</v>
      </c>
      <c r="B56" s="131" t="s">
        <v>283</v>
      </c>
      <c r="C56" s="129">
        <v>2014</v>
      </c>
      <c r="D56" s="133">
        <v>2547.42</v>
      </c>
    </row>
    <row r="57" spans="1:4" s="77" customFormat="1" ht="17.25" customHeight="1" x14ac:dyDescent="0.2">
      <c r="A57" s="60">
        <v>5</v>
      </c>
      <c r="B57" s="134" t="s">
        <v>284</v>
      </c>
      <c r="C57" s="129">
        <v>2015</v>
      </c>
      <c r="D57" s="135">
        <v>2740</v>
      </c>
    </row>
    <row r="58" spans="1:4" s="77" customFormat="1" ht="17.25" customHeight="1" x14ac:dyDescent="0.2">
      <c r="A58" s="60">
        <v>6</v>
      </c>
      <c r="B58" s="131" t="s">
        <v>418</v>
      </c>
      <c r="C58" s="129">
        <v>2016</v>
      </c>
      <c r="D58" s="130">
        <v>3292.71</v>
      </c>
    </row>
    <row r="59" spans="1:4" s="77" customFormat="1" ht="17.25" customHeight="1" x14ac:dyDescent="0.2">
      <c r="A59" s="60">
        <v>7</v>
      </c>
      <c r="B59" s="131" t="s">
        <v>419</v>
      </c>
      <c r="C59" s="129">
        <v>2016</v>
      </c>
      <c r="D59" s="132">
        <v>2091</v>
      </c>
    </row>
    <row r="60" spans="1:4" s="77" customFormat="1" ht="13.5" customHeight="1" x14ac:dyDescent="0.2">
      <c r="A60" s="247" t="s">
        <v>0</v>
      </c>
      <c r="B60" s="248"/>
      <c r="C60" s="249"/>
      <c r="D60" s="125">
        <f>SUM(D53:D59)</f>
        <v>19358.080000000002</v>
      </c>
    </row>
    <row r="61" spans="1:4" s="77" customFormat="1" ht="13.5" customHeight="1" x14ac:dyDescent="0.2">
      <c r="A61" s="256" t="s">
        <v>320</v>
      </c>
      <c r="B61" s="256"/>
      <c r="C61" s="256"/>
      <c r="D61" s="256"/>
    </row>
    <row r="62" spans="1:4" s="77" customFormat="1" ht="13.5" customHeight="1" x14ac:dyDescent="0.2">
      <c r="A62" s="253" t="s">
        <v>61</v>
      </c>
      <c r="B62" s="253"/>
      <c r="C62" s="253"/>
      <c r="D62" s="253"/>
    </row>
    <row r="63" spans="1:4" s="77" customFormat="1" ht="26.25" customHeight="1" x14ac:dyDescent="0.2">
      <c r="A63" s="55">
        <v>1</v>
      </c>
      <c r="B63" s="136" t="s">
        <v>307</v>
      </c>
      <c r="C63" s="129">
        <v>2014</v>
      </c>
      <c r="D63" s="137">
        <v>4398.4799999999996</v>
      </c>
    </row>
    <row r="64" spans="1:4" s="77" customFormat="1" ht="13.5" customHeight="1" x14ac:dyDescent="0.2">
      <c r="A64" s="55">
        <v>2</v>
      </c>
      <c r="B64" s="19" t="s">
        <v>423</v>
      </c>
      <c r="C64" s="55">
        <v>2015</v>
      </c>
      <c r="D64" s="64">
        <v>2369</v>
      </c>
    </row>
    <row r="65" spans="1:4" s="77" customFormat="1" ht="13.5" customHeight="1" x14ac:dyDescent="0.2">
      <c r="A65" s="55">
        <v>3</v>
      </c>
      <c r="B65" s="19" t="s">
        <v>308</v>
      </c>
      <c r="C65" s="55">
        <v>2014</v>
      </c>
      <c r="D65" s="64">
        <v>2949</v>
      </c>
    </row>
    <row r="66" spans="1:4" s="77" customFormat="1" ht="13.5" customHeight="1" x14ac:dyDescent="0.2">
      <c r="A66" s="55">
        <v>4</v>
      </c>
      <c r="B66" s="19" t="s">
        <v>309</v>
      </c>
      <c r="C66" s="55">
        <v>2014</v>
      </c>
      <c r="D66" s="64">
        <v>699.01</v>
      </c>
    </row>
    <row r="67" spans="1:4" s="77" customFormat="1" ht="13.5" customHeight="1" x14ac:dyDescent="0.2">
      <c r="A67" s="55">
        <v>5</v>
      </c>
      <c r="B67" s="19" t="s">
        <v>310</v>
      </c>
      <c r="C67" s="55">
        <v>2014</v>
      </c>
      <c r="D67" s="64">
        <v>659</v>
      </c>
    </row>
    <row r="68" spans="1:4" s="77" customFormat="1" ht="13.5" customHeight="1" x14ac:dyDescent="0.2">
      <c r="A68" s="55">
        <v>6</v>
      </c>
      <c r="B68" s="19" t="s">
        <v>422</v>
      </c>
      <c r="C68" s="55">
        <v>2016</v>
      </c>
      <c r="D68" s="127">
        <v>2596</v>
      </c>
    </row>
    <row r="69" spans="1:4" s="77" customFormat="1" ht="13.5" customHeight="1" x14ac:dyDescent="0.2">
      <c r="A69" s="55">
        <v>7</v>
      </c>
      <c r="B69" s="19" t="s">
        <v>480</v>
      </c>
      <c r="C69" s="55">
        <v>2016</v>
      </c>
      <c r="D69" s="127">
        <v>1393.47</v>
      </c>
    </row>
    <row r="70" spans="1:4" s="77" customFormat="1" ht="12.75" customHeight="1" x14ac:dyDescent="0.2">
      <c r="A70" s="247" t="s">
        <v>0</v>
      </c>
      <c r="B70" s="248"/>
      <c r="C70" s="249"/>
      <c r="D70" s="125">
        <f>SUM(D63:D69)</f>
        <v>15063.96</v>
      </c>
    </row>
    <row r="71" spans="1:4" s="77" customFormat="1" ht="12.75" customHeight="1" x14ac:dyDescent="0.2">
      <c r="A71" s="253" t="s">
        <v>60</v>
      </c>
      <c r="B71" s="253"/>
      <c r="C71" s="253"/>
      <c r="D71" s="253"/>
    </row>
    <row r="72" spans="1:4" s="77" customFormat="1" ht="13.5" customHeight="1" x14ac:dyDescent="0.2">
      <c r="A72" s="60">
        <v>1</v>
      </c>
      <c r="B72" s="134" t="s">
        <v>300</v>
      </c>
      <c r="C72" s="129">
        <v>2013</v>
      </c>
      <c r="D72" s="138">
        <v>1000</v>
      </c>
    </row>
    <row r="73" spans="1:4" s="77" customFormat="1" ht="13.5" customHeight="1" x14ac:dyDescent="0.2">
      <c r="A73" s="60">
        <v>2</v>
      </c>
      <c r="B73" s="19" t="s">
        <v>301</v>
      </c>
      <c r="C73" s="55">
        <v>2014</v>
      </c>
      <c r="D73" s="64">
        <v>3799</v>
      </c>
    </row>
    <row r="74" spans="1:4" s="77" customFormat="1" ht="13.5" customHeight="1" x14ac:dyDescent="0.2">
      <c r="A74" s="60">
        <v>3</v>
      </c>
      <c r="B74" s="19" t="s">
        <v>302</v>
      </c>
      <c r="C74" s="55">
        <v>2015</v>
      </c>
      <c r="D74" s="64">
        <v>1249</v>
      </c>
    </row>
    <row r="75" spans="1:4" s="77" customFormat="1" ht="13.5" customHeight="1" x14ac:dyDescent="0.2">
      <c r="A75" s="60">
        <v>4</v>
      </c>
      <c r="B75" s="19" t="s">
        <v>303</v>
      </c>
      <c r="C75" s="55">
        <v>2014</v>
      </c>
      <c r="D75" s="64">
        <v>1400</v>
      </c>
    </row>
    <row r="76" spans="1:4" s="77" customFormat="1" ht="13.5" customHeight="1" x14ac:dyDescent="0.2">
      <c r="A76" s="60">
        <v>5</v>
      </c>
      <c r="B76" s="19" t="s">
        <v>304</v>
      </c>
      <c r="C76" s="55">
        <v>2014</v>
      </c>
      <c r="D76" s="64">
        <v>2378</v>
      </c>
    </row>
    <row r="77" spans="1:4" s="77" customFormat="1" ht="13.5" customHeight="1" x14ac:dyDescent="0.2">
      <c r="A77" s="60">
        <v>6</v>
      </c>
      <c r="B77" s="19" t="s">
        <v>305</v>
      </c>
      <c r="C77" s="55">
        <v>2014</v>
      </c>
      <c r="D77" s="64">
        <v>272.14999999999998</v>
      </c>
    </row>
    <row r="78" spans="1:4" s="77" customFormat="1" ht="13.5" customHeight="1" x14ac:dyDescent="0.2">
      <c r="A78" s="60">
        <v>7</v>
      </c>
      <c r="B78" s="19" t="s">
        <v>306</v>
      </c>
      <c r="C78" s="55">
        <v>2014</v>
      </c>
      <c r="D78" s="64">
        <v>359.99</v>
      </c>
    </row>
    <row r="79" spans="1:4" s="77" customFormat="1" ht="13.5" customHeight="1" x14ac:dyDescent="0.2">
      <c r="A79" s="60">
        <v>8</v>
      </c>
      <c r="B79" s="19" t="s">
        <v>424</v>
      </c>
      <c r="C79" s="55">
        <v>2015</v>
      </c>
      <c r="D79" s="127">
        <v>1153.27</v>
      </c>
    </row>
    <row r="80" spans="1:4" s="77" customFormat="1" ht="13.5" customHeight="1" x14ac:dyDescent="0.2">
      <c r="A80" s="60">
        <v>9</v>
      </c>
      <c r="B80" s="19" t="s">
        <v>425</v>
      </c>
      <c r="C80" s="55">
        <v>2015</v>
      </c>
      <c r="D80" s="127">
        <v>189.8</v>
      </c>
    </row>
    <row r="81" spans="1:4" s="77" customFormat="1" ht="13.5" customHeight="1" x14ac:dyDescent="0.2">
      <c r="A81" s="60">
        <v>10</v>
      </c>
      <c r="B81" s="19" t="s">
        <v>426</v>
      </c>
      <c r="C81" s="55">
        <v>2016</v>
      </c>
      <c r="D81" s="127">
        <v>898</v>
      </c>
    </row>
    <row r="82" spans="1:4" s="77" customFormat="1" ht="13.5" customHeight="1" x14ac:dyDescent="0.2">
      <c r="A82" s="60">
        <v>11</v>
      </c>
      <c r="B82" s="19" t="s">
        <v>427</v>
      </c>
      <c r="C82" s="55">
        <v>2015</v>
      </c>
      <c r="D82" s="127">
        <v>1069.5</v>
      </c>
    </row>
    <row r="83" spans="1:4" s="77" customFormat="1" ht="13.5" customHeight="1" x14ac:dyDescent="0.2">
      <c r="A83" s="60">
        <v>12</v>
      </c>
      <c r="B83" s="19" t="s">
        <v>481</v>
      </c>
      <c r="C83" s="55">
        <v>2017</v>
      </c>
      <c r="D83" s="139">
        <v>287.82</v>
      </c>
    </row>
    <row r="84" spans="1:4" s="77" customFormat="1" ht="13.5" customHeight="1" x14ac:dyDescent="0.2">
      <c r="A84" s="247" t="s">
        <v>0</v>
      </c>
      <c r="B84" s="248"/>
      <c r="C84" s="249"/>
      <c r="D84" s="125">
        <f>SUM(D72:D83)</f>
        <v>14056.529999999999</v>
      </c>
    </row>
    <row r="85" spans="1:4" s="77" customFormat="1" ht="13.5" customHeight="1" x14ac:dyDescent="0.2">
      <c r="A85" s="253" t="s">
        <v>32</v>
      </c>
      <c r="B85" s="253"/>
      <c r="C85" s="253"/>
      <c r="D85" s="253"/>
    </row>
    <row r="86" spans="1:4" s="77" customFormat="1" ht="38.25" x14ac:dyDescent="0.2">
      <c r="A86" s="55">
        <v>1</v>
      </c>
      <c r="B86" s="19" t="s">
        <v>428</v>
      </c>
      <c r="C86" s="55">
        <v>2016</v>
      </c>
      <c r="D86" s="127">
        <v>11911.02</v>
      </c>
    </row>
    <row r="87" spans="1:4" s="77" customFormat="1" x14ac:dyDescent="0.2">
      <c r="A87" s="247" t="s">
        <v>0</v>
      </c>
      <c r="B87" s="258"/>
      <c r="C87" s="259"/>
      <c r="D87" s="125">
        <f>SUM(D86:D86)</f>
        <v>11911.02</v>
      </c>
    </row>
    <row r="88" spans="1:4" s="77" customFormat="1" ht="12.75" customHeight="1" x14ac:dyDescent="0.2">
      <c r="A88" s="256" t="s">
        <v>356</v>
      </c>
      <c r="B88" s="256"/>
      <c r="C88" s="256"/>
      <c r="D88" s="256"/>
    </row>
    <row r="89" spans="1:4" s="77" customFormat="1" ht="12.75" customHeight="1" x14ac:dyDescent="0.2">
      <c r="A89" s="253" t="s">
        <v>61</v>
      </c>
      <c r="B89" s="253"/>
      <c r="C89" s="253"/>
      <c r="D89" s="253"/>
    </row>
    <row r="90" spans="1:4" s="77" customFormat="1" x14ac:dyDescent="0.2">
      <c r="A90" s="55">
        <v>1</v>
      </c>
      <c r="B90" s="88" t="s">
        <v>350</v>
      </c>
      <c r="C90" s="78">
        <v>2015</v>
      </c>
      <c r="D90" s="140">
        <v>7495.37</v>
      </c>
    </row>
    <row r="91" spans="1:4" s="77" customFormat="1" x14ac:dyDescent="0.2">
      <c r="A91" s="55">
        <v>2</v>
      </c>
      <c r="B91" s="88" t="s">
        <v>351</v>
      </c>
      <c r="C91" s="78">
        <v>2015</v>
      </c>
      <c r="D91" s="140">
        <v>19239.990000000002</v>
      </c>
    </row>
    <row r="92" spans="1:4" s="77" customFormat="1" x14ac:dyDescent="0.2">
      <c r="A92" s="55">
        <v>3</v>
      </c>
      <c r="B92" s="19" t="s">
        <v>352</v>
      </c>
      <c r="C92" s="55">
        <v>2015</v>
      </c>
      <c r="D92" s="109">
        <v>7600</v>
      </c>
    </row>
    <row r="93" spans="1:4" x14ac:dyDescent="0.2">
      <c r="A93" s="247" t="s">
        <v>0</v>
      </c>
      <c r="B93" s="248"/>
      <c r="C93" s="249"/>
      <c r="D93" s="123">
        <f>SUM(D90:D92)</f>
        <v>34335.360000000001</v>
      </c>
    </row>
    <row r="94" spans="1:4" x14ac:dyDescent="0.2">
      <c r="A94" s="253" t="s">
        <v>60</v>
      </c>
      <c r="B94" s="253"/>
      <c r="C94" s="253"/>
      <c r="D94" s="253"/>
    </row>
    <row r="95" spans="1:4" s="77" customFormat="1" ht="13.5" customHeight="1" x14ac:dyDescent="0.2">
      <c r="A95" s="55">
        <v>1</v>
      </c>
      <c r="B95" s="19" t="s">
        <v>353</v>
      </c>
      <c r="C95" s="55">
        <v>2015</v>
      </c>
      <c r="D95" s="139">
        <v>2964.46</v>
      </c>
    </row>
    <row r="96" spans="1:4" s="77" customFormat="1" ht="13.5" customHeight="1" x14ac:dyDescent="0.2">
      <c r="A96" s="141">
        <v>2</v>
      </c>
      <c r="B96" s="19" t="s">
        <v>454</v>
      </c>
      <c r="C96" s="55">
        <v>2017</v>
      </c>
      <c r="D96" s="127">
        <v>2999</v>
      </c>
    </row>
    <row r="97" spans="1:4" s="77" customFormat="1" ht="13.5" customHeight="1" x14ac:dyDescent="0.2">
      <c r="A97" s="247" t="s">
        <v>0</v>
      </c>
      <c r="B97" s="248"/>
      <c r="C97" s="249"/>
      <c r="D97" s="125">
        <f>SUM(D95:D96)</f>
        <v>5963.46</v>
      </c>
    </row>
    <row r="98" spans="1:4" s="77" customFormat="1" ht="13.5" customHeight="1" x14ac:dyDescent="0.2">
      <c r="A98" s="253" t="s">
        <v>32</v>
      </c>
      <c r="B98" s="253"/>
      <c r="C98" s="253"/>
      <c r="D98" s="253"/>
    </row>
    <row r="99" spans="1:4" s="77" customFormat="1" x14ac:dyDescent="0.2">
      <c r="A99" s="55">
        <v>1</v>
      </c>
      <c r="B99" s="24" t="s">
        <v>349</v>
      </c>
      <c r="C99" s="56">
        <v>2013</v>
      </c>
      <c r="D99" s="142">
        <v>2686.17</v>
      </c>
    </row>
    <row r="100" spans="1:4" s="77" customFormat="1" ht="13.5" customHeight="1" x14ac:dyDescent="0.2">
      <c r="A100" s="247" t="s">
        <v>0</v>
      </c>
      <c r="B100" s="248"/>
      <c r="C100" s="249"/>
      <c r="D100" s="125">
        <f>SUM(D99:D99)</f>
        <v>2686.17</v>
      </c>
    </row>
    <row r="101" spans="1:4" x14ac:dyDescent="0.2">
      <c r="A101" s="256" t="s">
        <v>387</v>
      </c>
      <c r="B101" s="256"/>
      <c r="C101" s="256"/>
      <c r="D101" s="256"/>
    </row>
    <row r="102" spans="1:4" x14ac:dyDescent="0.2">
      <c r="A102" s="253" t="s">
        <v>61</v>
      </c>
      <c r="B102" s="253"/>
      <c r="C102" s="253"/>
      <c r="D102" s="253"/>
    </row>
    <row r="103" spans="1:4" x14ac:dyDescent="0.2">
      <c r="A103" s="55">
        <v>1</v>
      </c>
      <c r="B103" s="19" t="s">
        <v>381</v>
      </c>
      <c r="C103" s="55">
        <v>2014</v>
      </c>
      <c r="D103" s="90">
        <v>1290</v>
      </c>
    </row>
    <row r="104" spans="1:4" s="3" customFormat="1" x14ac:dyDescent="0.2">
      <c r="A104" s="247" t="s">
        <v>0</v>
      </c>
      <c r="B104" s="248"/>
      <c r="C104" s="249"/>
      <c r="D104" s="125">
        <f>SUM(D103:D103)</f>
        <v>1290</v>
      </c>
    </row>
    <row r="105" spans="1:4" s="3" customFormat="1" x14ac:dyDescent="0.2">
      <c r="A105" s="253" t="s">
        <v>60</v>
      </c>
      <c r="B105" s="253"/>
      <c r="C105" s="253"/>
      <c r="D105" s="253"/>
    </row>
    <row r="106" spans="1:4" s="77" customFormat="1" ht="13.5" customHeight="1" x14ac:dyDescent="0.2">
      <c r="A106" s="55">
        <v>1</v>
      </c>
      <c r="B106" s="19" t="s">
        <v>264</v>
      </c>
      <c r="C106" s="55">
        <v>2014</v>
      </c>
      <c r="D106" s="127">
        <v>3299</v>
      </c>
    </row>
    <row r="107" spans="1:4" s="77" customFormat="1" ht="13.5" customHeight="1" x14ac:dyDescent="0.2">
      <c r="A107" s="55">
        <v>2</v>
      </c>
      <c r="B107" s="19" t="s">
        <v>379</v>
      </c>
      <c r="C107" s="55">
        <v>2015</v>
      </c>
      <c r="D107" s="127">
        <v>1999</v>
      </c>
    </row>
    <row r="108" spans="1:4" s="77" customFormat="1" ht="13.5" customHeight="1" x14ac:dyDescent="0.2">
      <c r="A108" s="55">
        <v>3</v>
      </c>
      <c r="B108" s="19" t="s">
        <v>380</v>
      </c>
      <c r="C108" s="55">
        <v>2015</v>
      </c>
      <c r="D108" s="127">
        <v>2199</v>
      </c>
    </row>
    <row r="109" spans="1:4" s="77" customFormat="1" ht="12.75" customHeight="1" x14ac:dyDescent="0.2">
      <c r="A109" s="247" t="s">
        <v>0</v>
      </c>
      <c r="B109" s="248"/>
      <c r="C109" s="249"/>
      <c r="D109" s="125">
        <f>SUM(D106:D108)</f>
        <v>7497</v>
      </c>
    </row>
    <row r="110" spans="1:4" s="77" customFormat="1" x14ac:dyDescent="0.2">
      <c r="A110" s="143"/>
      <c r="B110" s="4"/>
      <c r="C110" s="10"/>
      <c r="D110" s="11"/>
    </row>
    <row r="111" spans="1:4" s="77" customFormat="1" x14ac:dyDescent="0.2">
      <c r="A111" s="118"/>
      <c r="B111" s="118"/>
      <c r="C111" s="144"/>
      <c r="D111" s="145"/>
    </row>
    <row r="112" spans="1:4" s="77" customFormat="1" x14ac:dyDescent="0.2">
      <c r="A112" s="257" t="s">
        <v>27</v>
      </c>
      <c r="B112" s="257"/>
      <c r="C112" s="257"/>
      <c r="D112" s="15">
        <f>D104+D93+D70+D60+D35+D26</f>
        <v>319464.67000000004</v>
      </c>
    </row>
    <row r="113" spans="1:4" s="77" customFormat="1" x14ac:dyDescent="0.2">
      <c r="A113" s="257" t="s">
        <v>28</v>
      </c>
      <c r="B113" s="257"/>
      <c r="C113" s="257"/>
      <c r="D113" s="15">
        <f>D109+D97+D84+D47</f>
        <v>47329.83</v>
      </c>
    </row>
    <row r="114" spans="1:4" s="77" customFormat="1" x14ac:dyDescent="0.2">
      <c r="A114" s="257" t="s">
        <v>29</v>
      </c>
      <c r="B114" s="257"/>
      <c r="C114" s="257"/>
      <c r="D114" s="15">
        <f>D100+D87+D50</f>
        <v>64596.520000000004</v>
      </c>
    </row>
    <row r="115" spans="1:4" s="77" customFormat="1" x14ac:dyDescent="0.2">
      <c r="A115" s="118"/>
      <c r="B115" s="118"/>
      <c r="C115" s="144"/>
      <c r="D115" s="145"/>
    </row>
    <row r="116" spans="1:4" s="77" customFormat="1" x14ac:dyDescent="0.2">
      <c r="A116" s="118"/>
      <c r="B116" s="118"/>
      <c r="C116" s="144"/>
      <c r="D116" s="145"/>
    </row>
    <row r="117" spans="1:4" s="77" customFormat="1" x14ac:dyDescent="0.2">
      <c r="A117" s="118"/>
      <c r="B117" s="118"/>
      <c r="C117" s="144"/>
      <c r="D117" s="145"/>
    </row>
    <row r="118" spans="1:4" s="77" customFormat="1" x14ac:dyDescent="0.2">
      <c r="A118" s="118"/>
      <c r="B118" s="118"/>
      <c r="C118" s="144"/>
      <c r="D118" s="145"/>
    </row>
    <row r="119" spans="1:4" s="77" customFormat="1" x14ac:dyDescent="0.2">
      <c r="A119" s="118"/>
      <c r="B119" s="118"/>
      <c r="C119" s="144"/>
      <c r="D119" s="145"/>
    </row>
    <row r="120" spans="1:4" s="77" customFormat="1" x14ac:dyDescent="0.2">
      <c r="A120" s="118"/>
      <c r="B120" s="118"/>
      <c r="C120" s="144"/>
      <c r="D120" s="145"/>
    </row>
    <row r="121" spans="1:4" s="77" customFormat="1" x14ac:dyDescent="0.2">
      <c r="A121" s="118"/>
      <c r="B121" s="118"/>
      <c r="C121" s="144"/>
      <c r="D121" s="145"/>
    </row>
    <row r="122" spans="1:4" s="77" customFormat="1" x14ac:dyDescent="0.2">
      <c r="A122" s="118"/>
      <c r="B122" s="118"/>
      <c r="C122" s="144"/>
      <c r="D122" s="145"/>
    </row>
    <row r="123" spans="1:4" s="77" customFormat="1" x14ac:dyDescent="0.2">
      <c r="A123" s="118"/>
      <c r="B123" s="118"/>
      <c r="C123" s="144"/>
      <c r="D123" s="145"/>
    </row>
    <row r="124" spans="1:4" s="77" customFormat="1" x14ac:dyDescent="0.2">
      <c r="A124" s="118"/>
      <c r="B124" s="118"/>
      <c r="C124" s="144"/>
      <c r="D124" s="145"/>
    </row>
    <row r="125" spans="1:4" s="77" customFormat="1" x14ac:dyDescent="0.2">
      <c r="A125" s="118"/>
      <c r="B125" s="118"/>
      <c r="C125" s="144"/>
      <c r="D125" s="145"/>
    </row>
    <row r="126" spans="1:4" s="77" customFormat="1" x14ac:dyDescent="0.2">
      <c r="A126" s="118"/>
      <c r="B126" s="118"/>
      <c r="C126" s="144"/>
      <c r="D126" s="145"/>
    </row>
    <row r="127" spans="1:4" s="77" customFormat="1" x14ac:dyDescent="0.2">
      <c r="A127" s="118"/>
      <c r="B127" s="118"/>
      <c r="C127" s="144"/>
      <c r="D127" s="145"/>
    </row>
    <row r="128" spans="1:4" s="77" customFormat="1" ht="14.25" customHeight="1" x14ac:dyDescent="0.2">
      <c r="A128" s="118"/>
      <c r="B128" s="118"/>
      <c r="C128" s="144"/>
      <c r="D128" s="145"/>
    </row>
    <row r="129" spans="1:4" x14ac:dyDescent="0.2">
      <c r="A129" s="118"/>
      <c r="C129" s="144"/>
      <c r="D129" s="145"/>
    </row>
    <row r="130" spans="1:4" s="77" customFormat="1" x14ac:dyDescent="0.2">
      <c r="A130" s="118"/>
      <c r="B130" s="118"/>
      <c r="C130" s="144"/>
      <c r="D130" s="145"/>
    </row>
    <row r="131" spans="1:4" s="77" customFormat="1" x14ac:dyDescent="0.2">
      <c r="A131" s="118"/>
      <c r="B131" s="118"/>
      <c r="C131" s="144"/>
      <c r="D131" s="145"/>
    </row>
    <row r="132" spans="1:4" s="77" customFormat="1" ht="18" customHeight="1" x14ac:dyDescent="0.2">
      <c r="A132" s="118"/>
      <c r="B132" s="118"/>
      <c r="C132" s="144"/>
      <c r="D132" s="145"/>
    </row>
    <row r="133" spans="1:4" x14ac:dyDescent="0.2">
      <c r="A133" s="118"/>
      <c r="C133" s="144"/>
      <c r="D133" s="145"/>
    </row>
    <row r="134" spans="1:4" s="77" customFormat="1" x14ac:dyDescent="0.2">
      <c r="A134" s="118"/>
      <c r="B134" s="118"/>
      <c r="C134" s="144"/>
      <c r="D134" s="145"/>
    </row>
    <row r="135" spans="1:4" s="77" customFormat="1" x14ac:dyDescent="0.2">
      <c r="A135" s="118"/>
      <c r="B135" s="118"/>
      <c r="C135" s="144"/>
      <c r="D135" s="145"/>
    </row>
    <row r="136" spans="1:4" x14ac:dyDescent="0.2">
      <c r="A136" s="118"/>
      <c r="C136" s="144"/>
      <c r="D136" s="145"/>
    </row>
    <row r="137" spans="1:4" s="77" customFormat="1" x14ac:dyDescent="0.2">
      <c r="A137" s="118"/>
      <c r="B137" s="118"/>
      <c r="C137" s="144"/>
      <c r="D137" s="145"/>
    </row>
    <row r="138" spans="1:4" s="77" customFormat="1" x14ac:dyDescent="0.2">
      <c r="A138" s="118"/>
      <c r="B138" s="118"/>
      <c r="C138" s="144"/>
      <c r="D138" s="145"/>
    </row>
    <row r="139" spans="1:4" s="77" customFormat="1" x14ac:dyDescent="0.2">
      <c r="A139" s="118"/>
      <c r="B139" s="118"/>
      <c r="C139" s="144"/>
      <c r="D139" s="145"/>
    </row>
    <row r="140" spans="1:4" s="77" customFormat="1" x14ac:dyDescent="0.2">
      <c r="A140" s="118"/>
      <c r="B140" s="118"/>
      <c r="C140" s="144"/>
      <c r="D140" s="145"/>
    </row>
    <row r="141" spans="1:4" s="77" customFormat="1" x14ac:dyDescent="0.2">
      <c r="A141" s="118"/>
      <c r="B141" s="118"/>
      <c r="C141" s="144"/>
      <c r="D141" s="145"/>
    </row>
    <row r="142" spans="1:4" s="77" customFormat="1" x14ac:dyDescent="0.2">
      <c r="A142" s="118"/>
      <c r="B142" s="118"/>
      <c r="C142" s="144"/>
      <c r="D142" s="145"/>
    </row>
    <row r="143" spans="1:4" s="77" customFormat="1" x14ac:dyDescent="0.2">
      <c r="A143" s="118"/>
      <c r="B143" s="118"/>
      <c r="C143" s="144"/>
      <c r="D143" s="145"/>
    </row>
    <row r="144" spans="1:4" s="77" customFormat="1" x14ac:dyDescent="0.2">
      <c r="A144" s="118"/>
      <c r="B144" s="118"/>
      <c r="C144" s="144"/>
      <c r="D144" s="145"/>
    </row>
    <row r="145" spans="1:4" s="77" customFormat="1" x14ac:dyDescent="0.2">
      <c r="A145" s="118"/>
      <c r="B145" s="118"/>
      <c r="C145" s="144"/>
      <c r="D145" s="145"/>
    </row>
    <row r="146" spans="1:4" s="77" customFormat="1" x14ac:dyDescent="0.2">
      <c r="A146" s="118"/>
      <c r="B146" s="118"/>
      <c r="C146" s="144"/>
      <c r="D146" s="145"/>
    </row>
    <row r="147" spans="1:4" s="77" customFormat="1" x14ac:dyDescent="0.2">
      <c r="A147" s="118"/>
      <c r="B147" s="118"/>
      <c r="C147" s="144"/>
      <c r="D147" s="145"/>
    </row>
    <row r="148" spans="1:4" x14ac:dyDescent="0.2">
      <c r="A148" s="118"/>
      <c r="C148" s="144"/>
      <c r="D148" s="145"/>
    </row>
    <row r="149" spans="1:4" x14ac:dyDescent="0.2">
      <c r="A149" s="118"/>
      <c r="C149" s="144"/>
      <c r="D149" s="145"/>
    </row>
    <row r="150" spans="1:4" x14ac:dyDescent="0.2">
      <c r="A150" s="118"/>
      <c r="C150" s="144"/>
      <c r="D150" s="145"/>
    </row>
    <row r="151" spans="1:4" x14ac:dyDescent="0.2">
      <c r="A151" s="118"/>
      <c r="C151" s="144"/>
      <c r="D151" s="145"/>
    </row>
    <row r="152" spans="1:4" x14ac:dyDescent="0.2">
      <c r="A152" s="118"/>
      <c r="C152" s="144"/>
      <c r="D152" s="145"/>
    </row>
    <row r="153" spans="1:4" x14ac:dyDescent="0.2">
      <c r="A153" s="118"/>
      <c r="C153" s="144"/>
      <c r="D153" s="145"/>
    </row>
    <row r="154" spans="1:4" x14ac:dyDescent="0.2">
      <c r="A154" s="118"/>
      <c r="C154" s="144"/>
      <c r="D154" s="145"/>
    </row>
    <row r="155" spans="1:4" x14ac:dyDescent="0.2">
      <c r="A155" s="118"/>
      <c r="C155" s="144"/>
      <c r="D155" s="145"/>
    </row>
    <row r="156" spans="1:4" x14ac:dyDescent="0.2">
      <c r="A156" s="118"/>
      <c r="C156" s="144"/>
      <c r="D156" s="145"/>
    </row>
    <row r="157" spans="1:4" x14ac:dyDescent="0.2">
      <c r="A157" s="118"/>
      <c r="C157" s="144"/>
      <c r="D157" s="145"/>
    </row>
    <row r="158" spans="1:4" x14ac:dyDescent="0.2">
      <c r="A158" s="118"/>
      <c r="C158" s="144"/>
      <c r="D158" s="145"/>
    </row>
    <row r="159" spans="1:4" x14ac:dyDescent="0.2">
      <c r="A159" s="118"/>
      <c r="C159" s="144"/>
      <c r="D159" s="145"/>
    </row>
    <row r="160" spans="1:4" ht="14.25" customHeight="1" x14ac:dyDescent="0.2">
      <c r="A160" s="118"/>
      <c r="C160" s="144"/>
      <c r="D160" s="145"/>
    </row>
    <row r="161" spans="1:4" x14ac:dyDescent="0.2">
      <c r="A161" s="118"/>
      <c r="C161" s="144"/>
      <c r="D161" s="145"/>
    </row>
    <row r="162" spans="1:4" x14ac:dyDescent="0.2">
      <c r="A162" s="118"/>
      <c r="C162" s="144"/>
      <c r="D162" s="145"/>
    </row>
    <row r="163" spans="1:4" ht="14.25" customHeight="1" x14ac:dyDescent="0.2">
      <c r="A163" s="118"/>
      <c r="C163" s="144"/>
      <c r="D163" s="145"/>
    </row>
    <row r="164" spans="1:4" x14ac:dyDescent="0.2">
      <c r="A164" s="118"/>
      <c r="C164" s="144"/>
      <c r="D164" s="145"/>
    </row>
    <row r="165" spans="1:4" s="77" customFormat="1" x14ac:dyDescent="0.2">
      <c r="A165" s="118"/>
      <c r="B165" s="118"/>
      <c r="C165" s="144"/>
      <c r="D165" s="145"/>
    </row>
    <row r="166" spans="1:4" s="77" customFormat="1" x14ac:dyDescent="0.2">
      <c r="A166" s="118"/>
      <c r="B166" s="118"/>
      <c r="C166" s="144"/>
      <c r="D166" s="145"/>
    </row>
    <row r="167" spans="1:4" s="77" customFormat="1" x14ac:dyDescent="0.2">
      <c r="A167" s="118"/>
      <c r="B167" s="118"/>
      <c r="C167" s="144"/>
      <c r="D167" s="145"/>
    </row>
    <row r="168" spans="1:4" s="77" customFormat="1" x14ac:dyDescent="0.2">
      <c r="A168" s="118"/>
      <c r="B168" s="118"/>
      <c r="C168" s="144"/>
      <c r="D168" s="145"/>
    </row>
    <row r="169" spans="1:4" s="77" customFormat="1" x14ac:dyDescent="0.2">
      <c r="A169" s="118"/>
      <c r="B169" s="118"/>
      <c r="C169" s="144"/>
      <c r="D169" s="145"/>
    </row>
    <row r="170" spans="1:4" s="77" customFormat="1" x14ac:dyDescent="0.2">
      <c r="A170" s="118"/>
      <c r="B170" s="118"/>
      <c r="C170" s="144"/>
      <c r="D170" s="145"/>
    </row>
    <row r="171" spans="1:4" s="77" customFormat="1" x14ac:dyDescent="0.2">
      <c r="A171" s="118"/>
      <c r="B171" s="118"/>
      <c r="C171" s="144"/>
      <c r="D171" s="145"/>
    </row>
    <row r="172" spans="1:4" ht="12.75" customHeight="1" x14ac:dyDescent="0.2">
      <c r="A172" s="118"/>
      <c r="C172" s="144"/>
      <c r="D172" s="145"/>
    </row>
    <row r="173" spans="1:4" s="77" customFormat="1" x14ac:dyDescent="0.2">
      <c r="A173" s="118"/>
      <c r="B173" s="118"/>
      <c r="C173" s="144"/>
      <c r="D173" s="145"/>
    </row>
    <row r="174" spans="1:4" s="77" customFormat="1" x14ac:dyDescent="0.2">
      <c r="A174" s="118"/>
      <c r="B174" s="118"/>
      <c r="C174" s="144"/>
      <c r="D174" s="145"/>
    </row>
    <row r="175" spans="1:4" s="77" customFormat="1" x14ac:dyDescent="0.2">
      <c r="A175" s="118"/>
      <c r="B175" s="118"/>
      <c r="C175" s="144"/>
      <c r="D175" s="145"/>
    </row>
    <row r="176" spans="1:4" s="77" customFormat="1" x14ac:dyDescent="0.2">
      <c r="A176" s="118"/>
      <c r="B176" s="118"/>
      <c r="C176" s="144"/>
      <c r="D176" s="145"/>
    </row>
    <row r="177" spans="1:4" s="77" customFormat="1" x14ac:dyDescent="0.2">
      <c r="A177" s="118"/>
      <c r="B177" s="118"/>
      <c r="C177" s="144"/>
      <c r="D177" s="145"/>
    </row>
    <row r="178" spans="1:4" s="77" customFormat="1" x14ac:dyDescent="0.2">
      <c r="A178" s="118"/>
      <c r="B178" s="118"/>
      <c r="C178" s="144"/>
      <c r="D178" s="145"/>
    </row>
    <row r="179" spans="1:4" s="77" customFormat="1" x14ac:dyDescent="0.2">
      <c r="A179" s="118"/>
      <c r="B179" s="118"/>
      <c r="C179" s="144"/>
      <c r="D179" s="145"/>
    </row>
    <row r="180" spans="1:4" s="77" customFormat="1" ht="18" customHeight="1" x14ac:dyDescent="0.2">
      <c r="A180" s="118"/>
      <c r="B180" s="118"/>
      <c r="C180" s="144"/>
      <c r="D180" s="145"/>
    </row>
    <row r="181" spans="1:4" x14ac:dyDescent="0.2">
      <c r="A181" s="118"/>
      <c r="C181" s="144"/>
      <c r="D181" s="145"/>
    </row>
    <row r="182" spans="1:4" s="77" customFormat="1" x14ac:dyDescent="0.2">
      <c r="A182" s="118"/>
      <c r="B182" s="118"/>
      <c r="C182" s="144"/>
      <c r="D182" s="145"/>
    </row>
    <row r="183" spans="1:4" s="77" customFormat="1" x14ac:dyDescent="0.2">
      <c r="A183" s="118"/>
      <c r="B183" s="118"/>
      <c r="C183" s="144"/>
      <c r="D183" s="145"/>
    </row>
    <row r="184" spans="1:4" s="77" customFormat="1" x14ac:dyDescent="0.2">
      <c r="A184" s="118"/>
      <c r="B184" s="118"/>
      <c r="C184" s="144"/>
      <c r="D184" s="145"/>
    </row>
    <row r="185" spans="1:4" ht="12.75" customHeight="1" x14ac:dyDescent="0.2">
      <c r="A185" s="118"/>
      <c r="C185" s="144"/>
      <c r="D185" s="145"/>
    </row>
    <row r="186" spans="1:4" s="77" customFormat="1" x14ac:dyDescent="0.2">
      <c r="A186" s="118"/>
      <c r="B186" s="118"/>
      <c r="C186" s="144"/>
      <c r="D186" s="145"/>
    </row>
    <row r="187" spans="1:4" s="77" customFormat="1" x14ac:dyDescent="0.2">
      <c r="A187" s="118"/>
      <c r="B187" s="118"/>
      <c r="C187" s="144"/>
      <c r="D187" s="145"/>
    </row>
    <row r="188" spans="1:4" s="77" customFormat="1" x14ac:dyDescent="0.2">
      <c r="A188" s="118"/>
      <c r="B188" s="118"/>
      <c r="C188" s="144"/>
      <c r="D188" s="145"/>
    </row>
    <row r="189" spans="1:4" s="77" customFormat="1" x14ac:dyDescent="0.2">
      <c r="A189" s="118"/>
      <c r="B189" s="118"/>
      <c r="C189" s="144"/>
      <c r="D189" s="145"/>
    </row>
    <row r="190" spans="1:4" s="77" customFormat="1" x14ac:dyDescent="0.2">
      <c r="A190" s="118"/>
      <c r="B190" s="118"/>
      <c r="C190" s="144"/>
      <c r="D190" s="145"/>
    </row>
    <row r="191" spans="1:4" s="77" customFormat="1" x14ac:dyDescent="0.2">
      <c r="A191" s="118"/>
      <c r="B191" s="118"/>
      <c r="C191" s="144"/>
      <c r="D191" s="145"/>
    </row>
    <row r="192" spans="1:4" x14ac:dyDescent="0.2">
      <c r="A192" s="118"/>
      <c r="C192" s="144"/>
      <c r="D192" s="145"/>
    </row>
    <row r="193" spans="1:4" x14ac:dyDescent="0.2">
      <c r="A193" s="118"/>
      <c r="C193" s="144"/>
      <c r="D193" s="145"/>
    </row>
    <row r="194" spans="1:4" x14ac:dyDescent="0.2">
      <c r="A194" s="118"/>
      <c r="C194" s="144"/>
      <c r="D194" s="145"/>
    </row>
    <row r="195" spans="1:4" ht="14.25" customHeight="1" x14ac:dyDescent="0.2">
      <c r="A195" s="118"/>
      <c r="C195" s="144"/>
      <c r="D195" s="145"/>
    </row>
    <row r="196" spans="1:4" x14ac:dyDescent="0.2">
      <c r="A196" s="118"/>
      <c r="C196" s="144"/>
      <c r="D196" s="145"/>
    </row>
    <row r="197" spans="1:4" x14ac:dyDescent="0.2">
      <c r="A197" s="118"/>
      <c r="C197" s="144"/>
      <c r="D197" s="145"/>
    </row>
    <row r="198" spans="1:4" x14ac:dyDescent="0.2">
      <c r="A198" s="118"/>
      <c r="C198" s="144"/>
      <c r="D198" s="145"/>
    </row>
    <row r="199" spans="1:4" x14ac:dyDescent="0.2">
      <c r="A199" s="118"/>
      <c r="C199" s="144"/>
      <c r="D199" s="145"/>
    </row>
    <row r="200" spans="1:4" x14ac:dyDescent="0.2">
      <c r="A200" s="118"/>
      <c r="C200" s="144"/>
      <c r="D200" s="145"/>
    </row>
    <row r="201" spans="1:4" x14ac:dyDescent="0.2">
      <c r="A201" s="118"/>
      <c r="C201" s="144"/>
      <c r="D201" s="145"/>
    </row>
    <row r="202" spans="1:4" x14ac:dyDescent="0.2">
      <c r="A202" s="118"/>
      <c r="C202" s="144"/>
      <c r="D202" s="145"/>
    </row>
    <row r="203" spans="1:4" x14ac:dyDescent="0.2">
      <c r="A203" s="118"/>
      <c r="C203" s="144"/>
      <c r="D203" s="145"/>
    </row>
    <row r="204" spans="1:4" x14ac:dyDescent="0.2">
      <c r="A204" s="118"/>
      <c r="C204" s="144"/>
      <c r="D204" s="145"/>
    </row>
    <row r="205" spans="1:4" x14ac:dyDescent="0.2">
      <c r="A205" s="118"/>
      <c r="C205" s="144"/>
      <c r="D205" s="145"/>
    </row>
    <row r="206" spans="1:4" x14ac:dyDescent="0.2">
      <c r="A206" s="118"/>
      <c r="C206" s="144"/>
      <c r="D206" s="145"/>
    </row>
    <row r="207" spans="1:4" x14ac:dyDescent="0.2">
      <c r="A207" s="118"/>
      <c r="C207" s="144"/>
      <c r="D207" s="145"/>
    </row>
    <row r="208" spans="1:4" x14ac:dyDescent="0.2">
      <c r="A208" s="118"/>
      <c r="C208" s="144"/>
      <c r="D208" s="145"/>
    </row>
    <row r="209" spans="1:4" x14ac:dyDescent="0.2">
      <c r="A209" s="118"/>
      <c r="C209" s="144"/>
      <c r="D209" s="145"/>
    </row>
    <row r="210" spans="1:4" x14ac:dyDescent="0.2">
      <c r="A210" s="118"/>
      <c r="C210" s="144"/>
      <c r="D210" s="145"/>
    </row>
    <row r="211" spans="1:4" x14ac:dyDescent="0.2">
      <c r="A211" s="118"/>
      <c r="C211" s="144"/>
      <c r="D211" s="145"/>
    </row>
    <row r="212" spans="1:4" x14ac:dyDescent="0.2">
      <c r="A212" s="118"/>
      <c r="C212" s="144"/>
      <c r="D212" s="145"/>
    </row>
    <row r="213" spans="1:4" x14ac:dyDescent="0.2">
      <c r="A213" s="118"/>
      <c r="C213" s="144"/>
      <c r="D213" s="145"/>
    </row>
    <row r="214" spans="1:4" x14ac:dyDescent="0.2">
      <c r="A214" s="118"/>
      <c r="C214" s="144"/>
      <c r="D214" s="145"/>
    </row>
    <row r="215" spans="1:4" x14ac:dyDescent="0.2">
      <c r="A215" s="118"/>
      <c r="C215" s="144"/>
      <c r="D215" s="145"/>
    </row>
    <row r="216" spans="1:4" x14ac:dyDescent="0.2">
      <c r="A216" s="118"/>
      <c r="C216" s="144"/>
      <c r="D216" s="145"/>
    </row>
    <row r="217" spans="1:4" x14ac:dyDescent="0.2">
      <c r="A217" s="118"/>
      <c r="C217" s="144"/>
      <c r="D217" s="145"/>
    </row>
    <row r="218" spans="1:4" x14ac:dyDescent="0.2">
      <c r="A218" s="118"/>
      <c r="C218" s="144"/>
      <c r="D218" s="145"/>
    </row>
    <row r="219" spans="1:4" x14ac:dyDescent="0.2">
      <c r="A219" s="118"/>
      <c r="C219" s="144"/>
      <c r="D219" s="145"/>
    </row>
    <row r="220" spans="1:4" x14ac:dyDescent="0.2">
      <c r="A220" s="118"/>
      <c r="C220" s="144"/>
      <c r="D220" s="145"/>
    </row>
    <row r="221" spans="1:4" x14ac:dyDescent="0.2">
      <c r="A221" s="118"/>
      <c r="C221" s="144"/>
      <c r="D221" s="145"/>
    </row>
    <row r="222" spans="1:4" x14ac:dyDescent="0.2">
      <c r="A222" s="118"/>
      <c r="C222" s="144"/>
      <c r="D222" s="145"/>
    </row>
    <row r="223" spans="1:4" x14ac:dyDescent="0.2">
      <c r="A223" s="118"/>
      <c r="C223" s="144"/>
      <c r="D223" s="145"/>
    </row>
    <row r="224" spans="1:4" x14ac:dyDescent="0.2">
      <c r="A224" s="118"/>
      <c r="C224" s="144"/>
      <c r="D224" s="145"/>
    </row>
    <row r="225" spans="1:4" x14ac:dyDescent="0.2">
      <c r="A225" s="118"/>
      <c r="C225" s="144"/>
      <c r="D225" s="145"/>
    </row>
    <row r="226" spans="1:4" x14ac:dyDescent="0.2">
      <c r="A226" s="118"/>
      <c r="C226" s="144"/>
      <c r="D226" s="145"/>
    </row>
    <row r="227" spans="1:4" x14ac:dyDescent="0.2">
      <c r="A227" s="118"/>
      <c r="C227" s="144"/>
      <c r="D227" s="145"/>
    </row>
    <row r="228" spans="1:4" s="77" customFormat="1" x14ac:dyDescent="0.2">
      <c r="A228" s="118"/>
      <c r="B228" s="118"/>
      <c r="C228" s="144"/>
      <c r="D228" s="145"/>
    </row>
    <row r="229" spans="1:4" s="77" customFormat="1" x14ac:dyDescent="0.2">
      <c r="A229" s="118"/>
      <c r="B229" s="118"/>
      <c r="C229" s="144"/>
      <c r="D229" s="145"/>
    </row>
    <row r="230" spans="1:4" s="77" customFormat="1" x14ac:dyDescent="0.2">
      <c r="A230" s="118"/>
      <c r="B230" s="118"/>
      <c r="C230" s="144"/>
      <c r="D230" s="145"/>
    </row>
    <row r="231" spans="1:4" s="77" customFormat="1" x14ac:dyDescent="0.2">
      <c r="A231" s="118"/>
      <c r="B231" s="118"/>
      <c r="C231" s="144"/>
      <c r="D231" s="145"/>
    </row>
    <row r="232" spans="1:4" s="77" customFormat="1" x14ac:dyDescent="0.2">
      <c r="A232" s="118"/>
      <c r="B232" s="118"/>
      <c r="C232" s="144"/>
      <c r="D232" s="145"/>
    </row>
    <row r="233" spans="1:4" s="77" customFormat="1" x14ac:dyDescent="0.2">
      <c r="A233" s="118"/>
      <c r="B233" s="118"/>
      <c r="C233" s="144"/>
      <c r="D233" s="145"/>
    </row>
    <row r="234" spans="1:4" s="77" customFormat="1" x14ac:dyDescent="0.2">
      <c r="A234" s="118"/>
      <c r="B234" s="118"/>
      <c r="C234" s="144"/>
      <c r="D234" s="145"/>
    </row>
    <row r="235" spans="1:4" s="77" customFormat="1" x14ac:dyDescent="0.2">
      <c r="A235" s="118"/>
      <c r="B235" s="118"/>
      <c r="C235" s="144"/>
      <c r="D235" s="145"/>
    </row>
    <row r="236" spans="1:4" s="77" customFormat="1" x14ac:dyDescent="0.2">
      <c r="A236" s="118"/>
      <c r="B236" s="118"/>
      <c r="C236" s="144"/>
      <c r="D236" s="145"/>
    </row>
    <row r="237" spans="1:4" s="77" customFormat="1" x14ac:dyDescent="0.2">
      <c r="A237" s="118"/>
      <c r="B237" s="118"/>
      <c r="C237" s="144"/>
      <c r="D237" s="145"/>
    </row>
    <row r="238" spans="1:4" s="77" customFormat="1" x14ac:dyDescent="0.2">
      <c r="A238" s="118"/>
      <c r="B238" s="118"/>
      <c r="C238" s="144"/>
      <c r="D238" s="145"/>
    </row>
    <row r="239" spans="1:4" s="77" customFormat="1" x14ac:dyDescent="0.2">
      <c r="A239" s="118"/>
      <c r="B239" s="118"/>
      <c r="C239" s="144"/>
      <c r="D239" s="145"/>
    </row>
    <row r="240" spans="1:4" s="77" customFormat="1" x14ac:dyDescent="0.2">
      <c r="A240" s="118"/>
      <c r="B240" s="118"/>
      <c r="C240" s="144"/>
      <c r="D240" s="145"/>
    </row>
    <row r="241" spans="1:4" s="77" customFormat="1" x14ac:dyDescent="0.2">
      <c r="A241" s="118"/>
      <c r="B241" s="118"/>
      <c r="C241" s="144"/>
      <c r="D241" s="145"/>
    </row>
    <row r="242" spans="1:4" s="77" customFormat="1" x14ac:dyDescent="0.2">
      <c r="A242" s="118"/>
      <c r="B242" s="118"/>
      <c r="C242" s="144"/>
      <c r="D242" s="145"/>
    </row>
    <row r="243" spans="1:4" s="77" customFormat="1" x14ac:dyDescent="0.2">
      <c r="A243" s="118"/>
      <c r="B243" s="118"/>
      <c r="C243" s="144"/>
      <c r="D243" s="145"/>
    </row>
    <row r="244" spans="1:4" s="77" customFormat="1" x14ac:dyDescent="0.2">
      <c r="A244" s="118"/>
      <c r="B244" s="118"/>
      <c r="C244" s="144"/>
      <c r="D244" s="145"/>
    </row>
    <row r="245" spans="1:4" s="77" customFormat="1" x14ac:dyDescent="0.2">
      <c r="A245" s="118"/>
      <c r="B245" s="118"/>
      <c r="C245" s="144"/>
      <c r="D245" s="145"/>
    </row>
    <row r="246" spans="1:4" s="77" customFormat="1" x14ac:dyDescent="0.2">
      <c r="A246" s="118"/>
      <c r="B246" s="118"/>
      <c r="C246" s="144"/>
      <c r="D246" s="145"/>
    </row>
    <row r="247" spans="1:4" s="77" customFormat="1" x14ac:dyDescent="0.2">
      <c r="A247" s="118"/>
      <c r="B247" s="118"/>
      <c r="C247" s="144"/>
      <c r="D247" s="145"/>
    </row>
    <row r="248" spans="1:4" s="77" customFormat="1" x14ac:dyDescent="0.2">
      <c r="A248" s="118"/>
      <c r="B248" s="118"/>
      <c r="C248" s="144"/>
      <c r="D248" s="145"/>
    </row>
    <row r="249" spans="1:4" s="77" customFormat="1" x14ac:dyDescent="0.2">
      <c r="A249" s="118"/>
      <c r="B249" s="118"/>
      <c r="C249" s="144"/>
      <c r="D249" s="145"/>
    </row>
    <row r="250" spans="1:4" s="77" customFormat="1" x14ac:dyDescent="0.2">
      <c r="A250" s="118"/>
      <c r="B250" s="118"/>
      <c r="C250" s="144"/>
      <c r="D250" s="145"/>
    </row>
    <row r="251" spans="1:4" s="77" customFormat="1" x14ac:dyDescent="0.2">
      <c r="A251" s="118"/>
      <c r="B251" s="118"/>
      <c r="C251" s="144"/>
      <c r="D251" s="145"/>
    </row>
    <row r="252" spans="1:4" s="77" customFormat="1" x14ac:dyDescent="0.2">
      <c r="A252" s="118"/>
      <c r="B252" s="118"/>
      <c r="C252" s="144"/>
      <c r="D252" s="145"/>
    </row>
    <row r="253" spans="1:4" s="77" customFormat="1" x14ac:dyDescent="0.2">
      <c r="A253" s="118"/>
      <c r="B253" s="118"/>
      <c r="C253" s="144"/>
      <c r="D253" s="145"/>
    </row>
    <row r="254" spans="1:4" s="77" customFormat="1" x14ac:dyDescent="0.2">
      <c r="A254" s="118"/>
      <c r="B254" s="118"/>
      <c r="C254" s="144"/>
      <c r="D254" s="145"/>
    </row>
    <row r="255" spans="1:4" s="77" customFormat="1" x14ac:dyDescent="0.2">
      <c r="A255" s="118"/>
      <c r="B255" s="118"/>
      <c r="C255" s="144"/>
      <c r="D255" s="145"/>
    </row>
    <row r="256" spans="1:4" s="77" customFormat="1" ht="18" customHeight="1" x14ac:dyDescent="0.2">
      <c r="A256" s="118"/>
      <c r="B256" s="118"/>
      <c r="C256" s="144"/>
      <c r="D256" s="145"/>
    </row>
    <row r="257" spans="1:4" x14ac:dyDescent="0.2">
      <c r="A257" s="118"/>
      <c r="C257" s="144"/>
      <c r="D257" s="145"/>
    </row>
    <row r="258" spans="1:4" s="77" customFormat="1" x14ac:dyDescent="0.2">
      <c r="A258" s="118"/>
      <c r="B258" s="118"/>
      <c r="C258" s="144"/>
      <c r="D258" s="145"/>
    </row>
    <row r="259" spans="1:4" s="77" customFormat="1" x14ac:dyDescent="0.2">
      <c r="A259" s="118"/>
      <c r="B259" s="118"/>
      <c r="C259" s="144"/>
      <c r="D259" s="145"/>
    </row>
    <row r="260" spans="1:4" s="77" customFormat="1" x14ac:dyDescent="0.2">
      <c r="A260" s="118"/>
      <c r="B260" s="118"/>
      <c r="C260" s="144"/>
      <c r="D260" s="145"/>
    </row>
    <row r="261" spans="1:4" s="77" customFormat="1" ht="18" customHeight="1" x14ac:dyDescent="0.2">
      <c r="A261" s="118"/>
      <c r="B261" s="118"/>
      <c r="C261" s="144"/>
      <c r="D261" s="145"/>
    </row>
    <row r="262" spans="1:4" x14ac:dyDescent="0.2">
      <c r="A262" s="118"/>
      <c r="C262" s="144"/>
      <c r="D262" s="145"/>
    </row>
    <row r="263" spans="1:4" ht="14.25" customHeight="1" x14ac:dyDescent="0.2">
      <c r="A263" s="118"/>
      <c r="C263" s="144"/>
      <c r="D263" s="145"/>
    </row>
    <row r="264" spans="1:4" ht="14.25" customHeight="1" x14ac:dyDescent="0.2">
      <c r="A264" s="118"/>
      <c r="C264" s="144"/>
      <c r="D264" s="145"/>
    </row>
    <row r="265" spans="1:4" ht="14.25" customHeight="1" x14ac:dyDescent="0.2">
      <c r="A265" s="118"/>
      <c r="C265" s="144"/>
      <c r="D265" s="145"/>
    </row>
    <row r="266" spans="1:4" x14ac:dyDescent="0.2">
      <c r="A266" s="118"/>
      <c r="C266" s="144"/>
      <c r="D266" s="145"/>
    </row>
    <row r="267" spans="1:4" ht="14.25" customHeight="1" x14ac:dyDescent="0.2">
      <c r="A267" s="118"/>
      <c r="C267" s="144"/>
      <c r="D267" s="145"/>
    </row>
    <row r="268" spans="1:4" x14ac:dyDescent="0.2">
      <c r="A268" s="118"/>
      <c r="C268" s="144"/>
      <c r="D268" s="145"/>
    </row>
    <row r="269" spans="1:4" ht="14.25" customHeight="1" x14ac:dyDescent="0.2">
      <c r="A269" s="118"/>
      <c r="C269" s="144"/>
      <c r="D269" s="145"/>
    </row>
    <row r="270" spans="1:4" x14ac:dyDescent="0.2">
      <c r="A270" s="118"/>
      <c r="C270" s="144"/>
      <c r="D270" s="145"/>
    </row>
    <row r="271" spans="1:4" s="77" customFormat="1" ht="30" customHeight="1" x14ac:dyDescent="0.2">
      <c r="A271" s="118"/>
      <c r="B271" s="118"/>
      <c r="C271" s="144"/>
      <c r="D271" s="145"/>
    </row>
    <row r="272" spans="1:4" s="77" customFormat="1" x14ac:dyDescent="0.2">
      <c r="A272" s="118"/>
      <c r="B272" s="118"/>
      <c r="C272" s="144"/>
      <c r="D272" s="145"/>
    </row>
    <row r="273" spans="1:4" s="77" customFormat="1" x14ac:dyDescent="0.2">
      <c r="A273" s="118"/>
      <c r="B273" s="118"/>
      <c r="C273" s="144"/>
      <c r="D273" s="145"/>
    </row>
    <row r="274" spans="1:4" s="77" customFormat="1" x14ac:dyDescent="0.2">
      <c r="A274" s="118"/>
      <c r="B274" s="118"/>
      <c r="C274" s="144"/>
      <c r="D274" s="145"/>
    </row>
    <row r="275" spans="1:4" s="77" customFormat="1" x14ac:dyDescent="0.2">
      <c r="A275" s="118"/>
      <c r="B275" s="118"/>
      <c r="C275" s="144"/>
      <c r="D275" s="145"/>
    </row>
    <row r="276" spans="1:4" s="77" customFormat="1" x14ac:dyDescent="0.2">
      <c r="A276" s="118"/>
      <c r="B276" s="118"/>
      <c r="C276" s="144"/>
      <c r="D276" s="145"/>
    </row>
    <row r="277" spans="1:4" s="77" customFormat="1" x14ac:dyDescent="0.2">
      <c r="A277" s="118"/>
      <c r="B277" s="118"/>
      <c r="C277" s="144"/>
      <c r="D277" s="145"/>
    </row>
    <row r="278" spans="1:4" s="77" customFormat="1" x14ac:dyDescent="0.2">
      <c r="A278" s="118"/>
      <c r="B278" s="118"/>
      <c r="C278" s="144"/>
      <c r="D278" s="145"/>
    </row>
    <row r="279" spans="1:4" s="77" customFormat="1" x14ac:dyDescent="0.2">
      <c r="A279" s="118"/>
      <c r="B279" s="118"/>
      <c r="C279" s="144"/>
      <c r="D279" s="145"/>
    </row>
    <row r="280" spans="1:4" s="77" customFormat="1" x14ac:dyDescent="0.2">
      <c r="A280" s="118"/>
      <c r="B280" s="118"/>
      <c r="C280" s="144"/>
      <c r="D280" s="145"/>
    </row>
    <row r="281" spans="1:4" s="77" customFormat="1" x14ac:dyDescent="0.2">
      <c r="A281" s="118"/>
      <c r="B281" s="118"/>
      <c r="C281" s="144"/>
      <c r="D281" s="145"/>
    </row>
    <row r="282" spans="1:4" s="77" customFormat="1" x14ac:dyDescent="0.2">
      <c r="A282" s="118"/>
      <c r="B282" s="118"/>
      <c r="C282" s="144"/>
      <c r="D282" s="145"/>
    </row>
    <row r="283" spans="1:4" s="77" customFormat="1" x14ac:dyDescent="0.2">
      <c r="A283" s="118"/>
      <c r="B283" s="118"/>
      <c r="C283" s="144"/>
      <c r="D283" s="145"/>
    </row>
    <row r="284" spans="1:4" s="77" customFormat="1" x14ac:dyDescent="0.2">
      <c r="A284" s="118"/>
      <c r="B284" s="118"/>
      <c r="C284" s="144"/>
      <c r="D284" s="145"/>
    </row>
    <row r="285" spans="1:4" s="77" customFormat="1" x14ac:dyDescent="0.2">
      <c r="A285" s="118"/>
      <c r="B285" s="118"/>
      <c r="C285" s="144"/>
      <c r="D285" s="145"/>
    </row>
    <row r="286" spans="1:4" x14ac:dyDescent="0.2">
      <c r="A286" s="118"/>
      <c r="C286" s="144"/>
      <c r="D286" s="145"/>
    </row>
    <row r="287" spans="1:4" x14ac:dyDescent="0.2">
      <c r="A287" s="118"/>
      <c r="C287" s="144"/>
      <c r="D287" s="145"/>
    </row>
    <row r="288" spans="1:4" ht="18" customHeight="1" x14ac:dyDescent="0.2">
      <c r="A288" s="118"/>
      <c r="C288" s="144"/>
      <c r="D288" s="145"/>
    </row>
    <row r="289" spans="1:4" ht="20.25" customHeight="1" x14ac:dyDescent="0.2">
      <c r="A289" s="118"/>
      <c r="C289" s="144"/>
      <c r="D289" s="145"/>
    </row>
    <row r="290" spans="1:4" x14ac:dyDescent="0.2">
      <c r="A290" s="118"/>
      <c r="C290" s="144"/>
      <c r="D290" s="145"/>
    </row>
    <row r="291" spans="1:4" x14ac:dyDescent="0.2">
      <c r="A291" s="118"/>
      <c r="C291" s="144"/>
      <c r="D291" s="145"/>
    </row>
    <row r="292" spans="1:4" x14ac:dyDescent="0.2">
      <c r="A292" s="118"/>
      <c r="C292" s="144"/>
      <c r="D292" s="145"/>
    </row>
    <row r="293" spans="1:4" x14ac:dyDescent="0.2">
      <c r="A293" s="118"/>
      <c r="C293" s="144"/>
      <c r="D293" s="145"/>
    </row>
    <row r="294" spans="1:4" x14ac:dyDescent="0.2">
      <c r="A294" s="118"/>
      <c r="C294" s="144"/>
      <c r="D294" s="145"/>
    </row>
    <row r="295" spans="1:4" x14ac:dyDescent="0.2">
      <c r="A295" s="118"/>
      <c r="C295" s="144"/>
      <c r="D295" s="145"/>
    </row>
    <row r="296" spans="1:4" x14ac:dyDescent="0.2">
      <c r="A296" s="118"/>
      <c r="C296" s="144"/>
      <c r="D296" s="145"/>
    </row>
    <row r="297" spans="1:4" x14ac:dyDescent="0.2">
      <c r="A297" s="118"/>
      <c r="C297" s="144"/>
      <c r="D297" s="145"/>
    </row>
    <row r="298" spans="1:4" x14ac:dyDescent="0.2">
      <c r="A298" s="118"/>
      <c r="C298" s="144"/>
      <c r="D298" s="145"/>
    </row>
    <row r="299" spans="1:4" x14ac:dyDescent="0.2">
      <c r="A299" s="118"/>
      <c r="C299" s="144"/>
      <c r="D299" s="145"/>
    </row>
    <row r="300" spans="1:4" x14ac:dyDescent="0.2">
      <c r="A300" s="118"/>
      <c r="C300" s="144"/>
      <c r="D300" s="145"/>
    </row>
    <row r="301" spans="1:4" x14ac:dyDescent="0.2">
      <c r="A301" s="118"/>
      <c r="C301" s="144"/>
      <c r="D301" s="145"/>
    </row>
    <row r="302" spans="1:4" x14ac:dyDescent="0.2">
      <c r="A302" s="118"/>
      <c r="C302" s="144"/>
      <c r="D302" s="145"/>
    </row>
    <row r="303" spans="1:4" x14ac:dyDescent="0.2">
      <c r="A303" s="118"/>
      <c r="C303" s="144"/>
      <c r="D303" s="145"/>
    </row>
    <row r="304" spans="1:4" x14ac:dyDescent="0.2">
      <c r="A304" s="118"/>
      <c r="C304" s="144"/>
      <c r="D304" s="145"/>
    </row>
    <row r="305" spans="1:4" x14ac:dyDescent="0.2">
      <c r="A305" s="118"/>
      <c r="C305" s="144"/>
      <c r="D305" s="145"/>
    </row>
    <row r="306" spans="1:4" x14ac:dyDescent="0.2">
      <c r="A306" s="118"/>
      <c r="C306" s="144"/>
      <c r="D306" s="145"/>
    </row>
    <row r="307" spans="1:4" x14ac:dyDescent="0.2">
      <c r="A307" s="118"/>
      <c r="C307" s="144"/>
      <c r="D307" s="145"/>
    </row>
    <row r="308" spans="1:4" x14ac:dyDescent="0.2">
      <c r="A308" s="118"/>
      <c r="C308" s="144"/>
      <c r="D308" s="145"/>
    </row>
    <row r="309" spans="1:4" x14ac:dyDescent="0.2">
      <c r="A309" s="118"/>
      <c r="C309" s="144"/>
      <c r="D309" s="145"/>
    </row>
    <row r="310" spans="1:4" x14ac:dyDescent="0.2">
      <c r="A310" s="118"/>
      <c r="C310" s="144"/>
      <c r="D310" s="145"/>
    </row>
    <row r="311" spans="1:4" x14ac:dyDescent="0.2">
      <c r="A311" s="118"/>
      <c r="C311" s="144"/>
      <c r="D311" s="145"/>
    </row>
    <row r="312" spans="1:4" x14ac:dyDescent="0.2">
      <c r="A312" s="118"/>
      <c r="C312" s="144"/>
      <c r="D312" s="145"/>
    </row>
    <row r="313" spans="1:4" x14ac:dyDescent="0.2">
      <c r="A313" s="118"/>
      <c r="C313" s="144"/>
      <c r="D313" s="145"/>
    </row>
    <row r="314" spans="1:4" x14ac:dyDescent="0.2">
      <c r="A314" s="118"/>
      <c r="C314" s="144"/>
      <c r="D314" s="145"/>
    </row>
    <row r="315" spans="1:4" x14ac:dyDescent="0.2">
      <c r="A315" s="118"/>
      <c r="C315" s="144"/>
      <c r="D315" s="145"/>
    </row>
    <row r="316" spans="1:4" x14ac:dyDescent="0.2">
      <c r="A316" s="118"/>
      <c r="C316" s="144"/>
      <c r="D316" s="145"/>
    </row>
    <row r="317" spans="1:4" x14ac:dyDescent="0.2">
      <c r="A317" s="118"/>
      <c r="C317" s="144"/>
      <c r="D317" s="145"/>
    </row>
    <row r="318" spans="1:4" x14ac:dyDescent="0.2">
      <c r="A318" s="118"/>
      <c r="C318" s="144"/>
      <c r="D318" s="145"/>
    </row>
    <row r="319" spans="1:4" x14ac:dyDescent="0.2">
      <c r="A319" s="118"/>
      <c r="C319" s="144"/>
      <c r="D319" s="145"/>
    </row>
    <row r="320" spans="1:4" x14ac:dyDescent="0.2">
      <c r="A320" s="118"/>
      <c r="C320" s="144"/>
      <c r="D320" s="145"/>
    </row>
    <row r="321" spans="1:4" x14ac:dyDescent="0.2">
      <c r="A321" s="118"/>
      <c r="C321" s="144"/>
      <c r="D321" s="145"/>
    </row>
    <row r="322" spans="1:4" x14ac:dyDescent="0.2">
      <c r="A322" s="118"/>
      <c r="C322" s="144"/>
      <c r="D322" s="145"/>
    </row>
    <row r="323" spans="1:4" x14ac:dyDescent="0.2">
      <c r="A323" s="118"/>
      <c r="C323" s="144"/>
      <c r="D323" s="145"/>
    </row>
    <row r="324" spans="1:4" x14ac:dyDescent="0.2">
      <c r="A324" s="118"/>
      <c r="C324" s="144"/>
      <c r="D324" s="145"/>
    </row>
    <row r="325" spans="1:4" x14ac:dyDescent="0.2">
      <c r="A325" s="118"/>
      <c r="C325" s="144"/>
      <c r="D325" s="145"/>
    </row>
    <row r="326" spans="1:4" x14ac:dyDescent="0.2">
      <c r="A326" s="118"/>
      <c r="C326" s="144"/>
      <c r="D326" s="145"/>
    </row>
    <row r="327" spans="1:4" x14ac:dyDescent="0.2">
      <c r="A327" s="118"/>
      <c r="C327" s="144"/>
      <c r="D327" s="145"/>
    </row>
    <row r="328" spans="1:4" x14ac:dyDescent="0.2">
      <c r="A328" s="118"/>
      <c r="C328" s="144"/>
      <c r="D328" s="145"/>
    </row>
    <row r="329" spans="1:4" x14ac:dyDescent="0.2">
      <c r="A329" s="118"/>
      <c r="C329" s="144"/>
      <c r="D329" s="145"/>
    </row>
    <row r="330" spans="1:4" x14ac:dyDescent="0.2">
      <c r="A330" s="118"/>
      <c r="C330" s="144"/>
      <c r="D330" s="145"/>
    </row>
    <row r="331" spans="1:4" x14ac:dyDescent="0.2">
      <c r="A331" s="118"/>
      <c r="C331" s="144"/>
      <c r="D331" s="145"/>
    </row>
    <row r="332" spans="1:4" x14ac:dyDescent="0.2">
      <c r="A332" s="118"/>
      <c r="C332" s="144"/>
      <c r="D332" s="145"/>
    </row>
    <row r="333" spans="1:4" x14ac:dyDescent="0.2">
      <c r="A333" s="118"/>
      <c r="C333" s="144"/>
      <c r="D333" s="145"/>
    </row>
    <row r="334" spans="1:4" x14ac:dyDescent="0.2">
      <c r="A334" s="118"/>
      <c r="C334" s="144"/>
      <c r="D334" s="145"/>
    </row>
    <row r="335" spans="1:4" x14ac:dyDescent="0.2">
      <c r="A335" s="118"/>
      <c r="C335" s="144"/>
      <c r="D335" s="145"/>
    </row>
    <row r="336" spans="1:4" x14ac:dyDescent="0.2">
      <c r="A336" s="118"/>
      <c r="C336" s="144"/>
      <c r="D336" s="145"/>
    </row>
    <row r="337" spans="1:4" x14ac:dyDescent="0.2">
      <c r="A337" s="118"/>
      <c r="C337" s="144"/>
      <c r="D337" s="145"/>
    </row>
    <row r="338" spans="1:4" x14ac:dyDescent="0.2">
      <c r="A338" s="118"/>
      <c r="C338" s="144"/>
      <c r="D338" s="145"/>
    </row>
    <row r="339" spans="1:4" x14ac:dyDescent="0.2">
      <c r="A339" s="118"/>
      <c r="C339" s="144"/>
      <c r="D339" s="145"/>
    </row>
    <row r="340" spans="1:4" x14ac:dyDescent="0.2">
      <c r="A340" s="118"/>
      <c r="C340" s="144"/>
      <c r="D340" s="145"/>
    </row>
    <row r="341" spans="1:4" x14ac:dyDescent="0.2">
      <c r="A341" s="118"/>
      <c r="C341" s="144"/>
      <c r="D341" s="145"/>
    </row>
    <row r="342" spans="1:4" x14ac:dyDescent="0.2">
      <c r="A342" s="118"/>
      <c r="C342" s="144"/>
      <c r="D342" s="145"/>
    </row>
    <row r="343" spans="1:4" x14ac:dyDescent="0.2">
      <c r="A343" s="118"/>
      <c r="C343" s="144"/>
      <c r="D343" s="145"/>
    </row>
    <row r="344" spans="1:4" x14ac:dyDescent="0.2">
      <c r="A344" s="118"/>
      <c r="C344" s="144"/>
      <c r="D344" s="145"/>
    </row>
    <row r="345" spans="1:4" x14ac:dyDescent="0.2">
      <c r="A345" s="118"/>
      <c r="C345" s="144"/>
      <c r="D345" s="145"/>
    </row>
    <row r="346" spans="1:4" x14ac:dyDescent="0.2">
      <c r="A346" s="118"/>
      <c r="C346" s="144"/>
      <c r="D346" s="145"/>
    </row>
    <row r="347" spans="1:4" x14ac:dyDescent="0.2">
      <c r="A347" s="118"/>
      <c r="C347" s="144"/>
      <c r="D347" s="145"/>
    </row>
    <row r="348" spans="1:4" x14ac:dyDescent="0.2">
      <c r="A348" s="118"/>
      <c r="C348" s="144"/>
      <c r="D348" s="145"/>
    </row>
    <row r="349" spans="1:4" x14ac:dyDescent="0.2">
      <c r="A349" s="118"/>
      <c r="C349" s="144"/>
      <c r="D349" s="145"/>
    </row>
    <row r="350" spans="1:4" x14ac:dyDescent="0.2">
      <c r="A350" s="118"/>
      <c r="C350" s="144"/>
      <c r="D350" s="145"/>
    </row>
    <row r="351" spans="1:4" x14ac:dyDescent="0.2">
      <c r="A351" s="118"/>
      <c r="C351" s="144"/>
      <c r="D351" s="145"/>
    </row>
    <row r="352" spans="1:4" x14ac:dyDescent="0.2">
      <c r="A352" s="118"/>
      <c r="C352" s="144"/>
      <c r="D352" s="145"/>
    </row>
    <row r="353" spans="1:4" x14ac:dyDescent="0.2">
      <c r="A353" s="118"/>
      <c r="C353" s="144"/>
      <c r="D353" s="145"/>
    </row>
    <row r="354" spans="1:4" x14ac:dyDescent="0.2">
      <c r="A354" s="118"/>
      <c r="C354" s="144"/>
      <c r="D354" s="145"/>
    </row>
    <row r="355" spans="1:4" x14ac:dyDescent="0.2">
      <c r="A355" s="118"/>
      <c r="C355" s="144"/>
      <c r="D355" s="145"/>
    </row>
    <row r="356" spans="1:4" x14ac:dyDescent="0.2">
      <c r="A356" s="118"/>
      <c r="C356" s="144"/>
      <c r="D356" s="145"/>
    </row>
    <row r="357" spans="1:4" x14ac:dyDescent="0.2">
      <c r="A357" s="118"/>
      <c r="C357" s="144"/>
      <c r="D357" s="145"/>
    </row>
    <row r="358" spans="1:4" x14ac:dyDescent="0.2">
      <c r="A358" s="118"/>
      <c r="C358" s="144"/>
      <c r="D358" s="145"/>
    </row>
    <row r="359" spans="1:4" x14ac:dyDescent="0.2">
      <c r="A359" s="118"/>
      <c r="C359" s="144"/>
      <c r="D359" s="145"/>
    </row>
    <row r="360" spans="1:4" x14ac:dyDescent="0.2">
      <c r="A360" s="118"/>
      <c r="C360" s="144"/>
      <c r="D360" s="145"/>
    </row>
    <row r="361" spans="1:4" x14ac:dyDescent="0.2">
      <c r="A361" s="118"/>
      <c r="C361" s="144"/>
      <c r="D361" s="145"/>
    </row>
    <row r="362" spans="1:4" x14ac:dyDescent="0.2">
      <c r="A362" s="118"/>
      <c r="C362" s="144"/>
      <c r="D362" s="145"/>
    </row>
    <row r="363" spans="1:4" x14ac:dyDescent="0.2">
      <c r="A363" s="118"/>
      <c r="C363" s="144"/>
      <c r="D363" s="145"/>
    </row>
    <row r="364" spans="1:4" x14ac:dyDescent="0.2">
      <c r="A364" s="118"/>
      <c r="C364" s="144"/>
      <c r="D364" s="145"/>
    </row>
    <row r="365" spans="1:4" x14ac:dyDescent="0.2">
      <c r="A365" s="118"/>
      <c r="C365" s="144"/>
      <c r="D365" s="145"/>
    </row>
    <row r="366" spans="1:4" x14ac:dyDescent="0.2">
      <c r="A366" s="118"/>
      <c r="C366" s="144"/>
      <c r="D366" s="145"/>
    </row>
    <row r="367" spans="1:4" x14ac:dyDescent="0.2">
      <c r="A367" s="118"/>
      <c r="C367" s="144"/>
      <c r="D367" s="145"/>
    </row>
    <row r="368" spans="1:4" x14ac:dyDescent="0.2">
      <c r="A368" s="118"/>
      <c r="C368" s="144"/>
      <c r="D368" s="145"/>
    </row>
    <row r="369" spans="1:4" x14ac:dyDescent="0.2">
      <c r="A369" s="118"/>
      <c r="C369" s="144"/>
      <c r="D369" s="145"/>
    </row>
    <row r="370" spans="1:4" x14ac:dyDescent="0.2">
      <c r="A370" s="118"/>
      <c r="C370" s="144"/>
      <c r="D370" s="145"/>
    </row>
    <row r="371" spans="1:4" x14ac:dyDescent="0.2">
      <c r="A371" s="118"/>
      <c r="C371" s="144"/>
      <c r="D371" s="145"/>
    </row>
    <row r="372" spans="1:4" x14ac:dyDescent="0.2">
      <c r="A372" s="118"/>
      <c r="C372" s="144"/>
      <c r="D372" s="145"/>
    </row>
    <row r="373" spans="1:4" x14ac:dyDescent="0.2">
      <c r="A373" s="118"/>
      <c r="C373" s="144"/>
      <c r="D373" s="145"/>
    </row>
    <row r="374" spans="1:4" x14ac:dyDescent="0.2">
      <c r="A374" s="118"/>
      <c r="C374" s="144"/>
      <c r="D374" s="145"/>
    </row>
    <row r="375" spans="1:4" x14ac:dyDescent="0.2">
      <c r="A375" s="118"/>
      <c r="C375" s="144"/>
      <c r="D375" s="145"/>
    </row>
    <row r="376" spans="1:4" x14ac:dyDescent="0.2">
      <c r="A376" s="118"/>
      <c r="C376" s="144"/>
      <c r="D376" s="145"/>
    </row>
    <row r="377" spans="1:4" x14ac:dyDescent="0.2">
      <c r="A377" s="118"/>
      <c r="C377" s="144"/>
      <c r="D377" s="145"/>
    </row>
    <row r="378" spans="1:4" x14ac:dyDescent="0.2">
      <c r="A378" s="118"/>
      <c r="C378" s="144"/>
      <c r="D378" s="145"/>
    </row>
    <row r="379" spans="1:4" x14ac:dyDescent="0.2">
      <c r="A379" s="118"/>
      <c r="C379" s="144"/>
      <c r="D379" s="145"/>
    </row>
    <row r="380" spans="1:4" x14ac:dyDescent="0.2">
      <c r="A380" s="118"/>
      <c r="C380" s="144"/>
      <c r="D380" s="145"/>
    </row>
    <row r="381" spans="1:4" x14ac:dyDescent="0.2">
      <c r="A381" s="118"/>
      <c r="C381" s="144"/>
      <c r="D381" s="145"/>
    </row>
    <row r="382" spans="1:4" x14ac:dyDescent="0.2">
      <c r="A382" s="118"/>
      <c r="C382" s="144"/>
      <c r="D382" s="145"/>
    </row>
    <row r="383" spans="1:4" x14ac:dyDescent="0.2">
      <c r="A383" s="118"/>
      <c r="C383" s="144"/>
      <c r="D383" s="145"/>
    </row>
    <row r="384" spans="1:4" x14ac:dyDescent="0.2">
      <c r="A384" s="118"/>
      <c r="C384" s="144"/>
      <c r="D384" s="145"/>
    </row>
    <row r="385" spans="1:4" x14ac:dyDescent="0.2">
      <c r="A385" s="118"/>
      <c r="C385" s="144"/>
      <c r="D385" s="145"/>
    </row>
    <row r="386" spans="1:4" x14ac:dyDescent="0.2">
      <c r="A386" s="118"/>
      <c r="C386" s="144"/>
      <c r="D386" s="145"/>
    </row>
    <row r="387" spans="1:4" x14ac:dyDescent="0.2">
      <c r="A387" s="118"/>
      <c r="C387" s="144"/>
      <c r="D387" s="145"/>
    </row>
    <row r="388" spans="1:4" x14ac:dyDescent="0.2">
      <c r="A388" s="118"/>
      <c r="C388" s="144"/>
      <c r="D388" s="145"/>
    </row>
    <row r="389" spans="1:4" x14ac:dyDescent="0.2">
      <c r="A389" s="118"/>
      <c r="C389" s="144"/>
      <c r="D389" s="145"/>
    </row>
    <row r="390" spans="1:4" x14ac:dyDescent="0.2">
      <c r="A390" s="118"/>
      <c r="C390" s="144"/>
      <c r="D390" s="145"/>
    </row>
    <row r="391" spans="1:4" x14ac:dyDescent="0.2">
      <c r="A391" s="118"/>
      <c r="C391" s="144"/>
      <c r="D391" s="145"/>
    </row>
    <row r="392" spans="1:4" x14ac:dyDescent="0.2">
      <c r="A392" s="118"/>
      <c r="C392" s="144"/>
      <c r="D392" s="145"/>
    </row>
    <row r="393" spans="1:4" x14ac:dyDescent="0.2">
      <c r="A393" s="118"/>
      <c r="C393" s="144"/>
      <c r="D393" s="145"/>
    </row>
    <row r="394" spans="1:4" x14ac:dyDescent="0.2">
      <c r="A394" s="118"/>
      <c r="C394" s="144"/>
      <c r="D394" s="145"/>
    </row>
    <row r="395" spans="1:4" x14ac:dyDescent="0.2">
      <c r="A395" s="118"/>
      <c r="C395" s="144"/>
      <c r="D395" s="145"/>
    </row>
    <row r="396" spans="1:4" x14ac:dyDescent="0.2">
      <c r="A396" s="118"/>
      <c r="C396" s="144"/>
      <c r="D396" s="145"/>
    </row>
    <row r="397" spans="1:4" x14ac:dyDescent="0.2">
      <c r="A397" s="118"/>
      <c r="C397" s="144"/>
      <c r="D397" s="145"/>
    </row>
    <row r="398" spans="1:4" x14ac:dyDescent="0.2">
      <c r="A398" s="118"/>
      <c r="C398" s="144"/>
      <c r="D398" s="145"/>
    </row>
    <row r="399" spans="1:4" x14ac:dyDescent="0.2">
      <c r="A399" s="118"/>
      <c r="C399" s="144"/>
      <c r="D399" s="145"/>
    </row>
    <row r="400" spans="1:4" x14ac:dyDescent="0.2">
      <c r="A400" s="118"/>
      <c r="C400" s="144"/>
      <c r="D400" s="145"/>
    </row>
    <row r="401" spans="1:4" x14ac:dyDescent="0.2">
      <c r="A401" s="118"/>
      <c r="C401" s="144"/>
      <c r="D401" s="145"/>
    </row>
    <row r="402" spans="1:4" x14ac:dyDescent="0.2">
      <c r="A402" s="118"/>
      <c r="C402" s="144"/>
      <c r="D402" s="145"/>
    </row>
    <row r="403" spans="1:4" x14ac:dyDescent="0.2">
      <c r="A403" s="118"/>
      <c r="C403" s="144"/>
      <c r="D403" s="145"/>
    </row>
    <row r="404" spans="1:4" x14ac:dyDescent="0.2">
      <c r="A404" s="118"/>
      <c r="C404" s="144"/>
      <c r="D404" s="145"/>
    </row>
    <row r="405" spans="1:4" x14ac:dyDescent="0.2">
      <c r="A405" s="118"/>
      <c r="C405" s="144"/>
      <c r="D405" s="145"/>
    </row>
    <row r="406" spans="1:4" x14ac:dyDescent="0.2">
      <c r="A406" s="118"/>
      <c r="C406" s="144"/>
      <c r="D406" s="145"/>
    </row>
    <row r="407" spans="1:4" x14ac:dyDescent="0.2">
      <c r="A407" s="118"/>
      <c r="C407" s="144"/>
      <c r="D407" s="145"/>
    </row>
    <row r="408" spans="1:4" x14ac:dyDescent="0.2">
      <c r="A408" s="118"/>
      <c r="C408" s="144"/>
      <c r="D408" s="145"/>
    </row>
    <row r="409" spans="1:4" x14ac:dyDescent="0.2">
      <c r="A409" s="118"/>
      <c r="C409" s="144"/>
      <c r="D409" s="145"/>
    </row>
    <row r="410" spans="1:4" x14ac:dyDescent="0.2">
      <c r="A410" s="118"/>
      <c r="C410" s="144"/>
      <c r="D410" s="145"/>
    </row>
    <row r="411" spans="1:4" x14ac:dyDescent="0.2">
      <c r="A411" s="118"/>
      <c r="C411" s="144"/>
      <c r="D411" s="145"/>
    </row>
    <row r="412" spans="1:4" x14ac:dyDescent="0.2">
      <c r="A412" s="118"/>
      <c r="C412" s="144"/>
      <c r="D412" s="145"/>
    </row>
    <row r="413" spans="1:4" x14ac:dyDescent="0.2">
      <c r="A413" s="118"/>
      <c r="C413" s="144"/>
      <c r="D413" s="145"/>
    </row>
    <row r="414" spans="1:4" x14ac:dyDescent="0.2">
      <c r="A414" s="118"/>
      <c r="C414" s="144"/>
      <c r="D414" s="145"/>
    </row>
    <row r="415" spans="1:4" x14ac:dyDescent="0.2">
      <c r="A415" s="118"/>
      <c r="C415" s="144"/>
      <c r="D415" s="145"/>
    </row>
    <row r="416" spans="1:4" x14ac:dyDescent="0.2">
      <c r="A416" s="118"/>
      <c r="C416" s="144"/>
      <c r="D416" s="145"/>
    </row>
    <row r="417" spans="1:4" x14ac:dyDescent="0.2">
      <c r="A417" s="118"/>
      <c r="C417" s="144"/>
      <c r="D417" s="145"/>
    </row>
    <row r="418" spans="1:4" x14ac:dyDescent="0.2">
      <c r="A418" s="118"/>
      <c r="C418" s="144"/>
      <c r="D418" s="145"/>
    </row>
    <row r="419" spans="1:4" x14ac:dyDescent="0.2">
      <c r="A419" s="118"/>
      <c r="C419" s="144"/>
      <c r="D419" s="145"/>
    </row>
    <row r="420" spans="1:4" x14ac:dyDescent="0.2">
      <c r="A420" s="118"/>
      <c r="C420" s="144"/>
      <c r="D420" s="145"/>
    </row>
    <row r="421" spans="1:4" x14ac:dyDescent="0.2">
      <c r="A421" s="118"/>
      <c r="C421" s="144"/>
      <c r="D421" s="145"/>
    </row>
    <row r="422" spans="1:4" x14ac:dyDescent="0.2">
      <c r="A422" s="118"/>
      <c r="C422" s="144"/>
      <c r="D422" s="145"/>
    </row>
    <row r="423" spans="1:4" x14ac:dyDescent="0.2">
      <c r="A423" s="118"/>
      <c r="C423" s="144"/>
      <c r="D423" s="145"/>
    </row>
    <row r="424" spans="1:4" x14ac:dyDescent="0.2">
      <c r="A424" s="118"/>
      <c r="C424" s="144"/>
      <c r="D424" s="145"/>
    </row>
    <row r="425" spans="1:4" x14ac:dyDescent="0.2">
      <c r="A425" s="118"/>
      <c r="C425" s="144"/>
      <c r="D425" s="145"/>
    </row>
    <row r="426" spans="1:4" x14ac:dyDescent="0.2">
      <c r="A426" s="118"/>
      <c r="C426" s="144"/>
      <c r="D426" s="145"/>
    </row>
    <row r="427" spans="1:4" x14ac:dyDescent="0.2">
      <c r="A427" s="118"/>
      <c r="C427" s="144"/>
      <c r="D427" s="145"/>
    </row>
    <row r="428" spans="1:4" x14ac:dyDescent="0.2">
      <c r="A428" s="118"/>
      <c r="C428" s="144"/>
      <c r="D428" s="145"/>
    </row>
    <row r="429" spans="1:4" x14ac:dyDescent="0.2">
      <c r="A429" s="118"/>
      <c r="C429" s="144"/>
      <c r="D429" s="145"/>
    </row>
    <row r="430" spans="1:4" x14ac:dyDescent="0.2">
      <c r="A430" s="118"/>
      <c r="C430" s="144"/>
      <c r="D430" s="145"/>
    </row>
    <row r="431" spans="1:4" x14ac:dyDescent="0.2">
      <c r="A431" s="118"/>
      <c r="C431" s="144"/>
      <c r="D431" s="145"/>
    </row>
    <row r="432" spans="1:4" x14ac:dyDescent="0.2">
      <c r="A432" s="118"/>
      <c r="C432" s="144"/>
      <c r="D432" s="145"/>
    </row>
    <row r="433" spans="1:4" x14ac:dyDescent="0.2">
      <c r="A433" s="118"/>
      <c r="C433" s="144"/>
      <c r="D433" s="145"/>
    </row>
    <row r="434" spans="1:4" x14ac:dyDescent="0.2">
      <c r="A434" s="118"/>
      <c r="C434" s="144"/>
      <c r="D434" s="145"/>
    </row>
    <row r="435" spans="1:4" x14ac:dyDescent="0.2">
      <c r="A435" s="118"/>
      <c r="C435" s="144"/>
      <c r="D435" s="145"/>
    </row>
    <row r="436" spans="1:4" x14ac:dyDescent="0.2">
      <c r="A436" s="118"/>
      <c r="C436" s="144"/>
      <c r="D436" s="145"/>
    </row>
    <row r="437" spans="1:4" x14ac:dyDescent="0.2">
      <c r="A437" s="118"/>
      <c r="C437" s="144"/>
      <c r="D437" s="145"/>
    </row>
    <row r="438" spans="1:4" x14ac:dyDescent="0.2">
      <c r="A438" s="118"/>
      <c r="C438" s="144"/>
      <c r="D438" s="145"/>
    </row>
    <row r="439" spans="1:4" x14ac:dyDescent="0.2">
      <c r="A439" s="118"/>
      <c r="C439" s="144"/>
      <c r="D439" s="145"/>
    </row>
    <row r="440" spans="1:4" x14ac:dyDescent="0.2">
      <c r="A440" s="118"/>
      <c r="C440" s="144"/>
      <c r="D440" s="145"/>
    </row>
    <row r="441" spans="1:4" x14ac:dyDescent="0.2">
      <c r="A441" s="118"/>
      <c r="C441" s="144"/>
      <c r="D441" s="145"/>
    </row>
    <row r="442" spans="1:4" x14ac:dyDescent="0.2">
      <c r="A442" s="118"/>
      <c r="C442" s="144"/>
      <c r="D442" s="145"/>
    </row>
    <row r="443" spans="1:4" x14ac:dyDescent="0.2">
      <c r="A443" s="118"/>
      <c r="C443" s="144"/>
      <c r="D443" s="145"/>
    </row>
    <row r="444" spans="1:4" x14ac:dyDescent="0.2">
      <c r="A444" s="118"/>
      <c r="C444" s="144"/>
      <c r="D444" s="145"/>
    </row>
    <row r="445" spans="1:4" x14ac:dyDescent="0.2">
      <c r="A445" s="118"/>
      <c r="C445" s="144"/>
      <c r="D445" s="145"/>
    </row>
    <row r="446" spans="1:4" x14ac:dyDescent="0.2">
      <c r="A446" s="118"/>
      <c r="C446" s="144"/>
      <c r="D446" s="145"/>
    </row>
    <row r="447" spans="1:4" x14ac:dyDescent="0.2">
      <c r="A447" s="118"/>
      <c r="C447" s="144"/>
      <c r="D447" s="145"/>
    </row>
    <row r="448" spans="1:4" x14ac:dyDescent="0.2">
      <c r="A448" s="118"/>
      <c r="C448" s="144"/>
      <c r="D448" s="145"/>
    </row>
    <row r="449" spans="1:4" x14ac:dyDescent="0.2">
      <c r="A449" s="118"/>
      <c r="C449" s="144"/>
      <c r="D449" s="145"/>
    </row>
    <row r="450" spans="1:4" x14ac:dyDescent="0.2">
      <c r="A450" s="118"/>
      <c r="C450" s="144"/>
      <c r="D450" s="145"/>
    </row>
    <row r="451" spans="1:4" x14ac:dyDescent="0.2">
      <c r="A451" s="118"/>
      <c r="C451" s="144"/>
      <c r="D451" s="145"/>
    </row>
    <row r="452" spans="1:4" x14ac:dyDescent="0.2">
      <c r="A452" s="118"/>
      <c r="C452" s="144"/>
      <c r="D452" s="145"/>
    </row>
    <row r="453" spans="1:4" x14ac:dyDescent="0.2">
      <c r="A453" s="118"/>
      <c r="C453" s="144"/>
      <c r="D453" s="145"/>
    </row>
    <row r="454" spans="1:4" x14ac:dyDescent="0.2">
      <c r="A454" s="118"/>
      <c r="C454" s="144"/>
      <c r="D454" s="145"/>
    </row>
    <row r="455" spans="1:4" x14ac:dyDescent="0.2">
      <c r="A455" s="118"/>
      <c r="C455" s="144"/>
      <c r="D455" s="145"/>
    </row>
    <row r="456" spans="1:4" x14ac:dyDescent="0.2">
      <c r="A456" s="118"/>
      <c r="C456" s="144"/>
      <c r="D456" s="145"/>
    </row>
    <row r="457" spans="1:4" x14ac:dyDescent="0.2">
      <c r="A457" s="118"/>
      <c r="C457" s="144"/>
      <c r="D457" s="145"/>
    </row>
    <row r="458" spans="1:4" x14ac:dyDescent="0.2">
      <c r="A458" s="118"/>
      <c r="C458" s="144"/>
      <c r="D458" s="145"/>
    </row>
    <row r="459" spans="1:4" x14ac:dyDescent="0.2">
      <c r="A459" s="118"/>
      <c r="C459" s="144"/>
      <c r="D459" s="145"/>
    </row>
    <row r="460" spans="1:4" x14ac:dyDescent="0.2">
      <c r="A460" s="118"/>
      <c r="C460" s="144"/>
      <c r="D460" s="145"/>
    </row>
    <row r="461" spans="1:4" x14ac:dyDescent="0.2">
      <c r="A461" s="118"/>
      <c r="C461" s="144"/>
      <c r="D461" s="145"/>
    </row>
    <row r="462" spans="1:4" x14ac:dyDescent="0.2">
      <c r="A462" s="118"/>
      <c r="C462" s="144"/>
      <c r="D462" s="145"/>
    </row>
    <row r="463" spans="1:4" x14ac:dyDescent="0.2">
      <c r="A463" s="118"/>
      <c r="C463" s="144"/>
      <c r="D463" s="145"/>
    </row>
    <row r="464" spans="1:4" x14ac:dyDescent="0.2">
      <c r="A464" s="118"/>
      <c r="C464" s="144"/>
      <c r="D464" s="145"/>
    </row>
    <row r="465" spans="1:4" x14ac:dyDescent="0.2">
      <c r="A465" s="118"/>
      <c r="C465" s="144"/>
      <c r="D465" s="145"/>
    </row>
    <row r="466" spans="1:4" x14ac:dyDescent="0.2">
      <c r="A466" s="118"/>
      <c r="C466" s="144"/>
      <c r="D466" s="145"/>
    </row>
    <row r="467" spans="1:4" x14ac:dyDescent="0.2">
      <c r="A467" s="118"/>
      <c r="C467" s="144"/>
      <c r="D467" s="145"/>
    </row>
    <row r="468" spans="1:4" x14ac:dyDescent="0.2">
      <c r="A468" s="118"/>
      <c r="C468" s="144"/>
      <c r="D468" s="145"/>
    </row>
    <row r="469" spans="1:4" x14ac:dyDescent="0.2">
      <c r="A469" s="118"/>
      <c r="C469" s="144"/>
      <c r="D469" s="145"/>
    </row>
    <row r="470" spans="1:4" x14ac:dyDescent="0.2">
      <c r="A470" s="118"/>
      <c r="C470" s="144"/>
      <c r="D470" s="145"/>
    </row>
    <row r="471" spans="1:4" x14ac:dyDescent="0.2">
      <c r="A471" s="118"/>
      <c r="C471" s="144"/>
      <c r="D471" s="145"/>
    </row>
    <row r="472" spans="1:4" x14ac:dyDescent="0.2">
      <c r="A472" s="118"/>
      <c r="C472" s="144"/>
      <c r="D472" s="145"/>
    </row>
    <row r="473" spans="1:4" x14ac:dyDescent="0.2">
      <c r="A473" s="118"/>
      <c r="C473" s="144"/>
      <c r="D473" s="145"/>
    </row>
    <row r="474" spans="1:4" x14ac:dyDescent="0.2">
      <c r="A474" s="118"/>
      <c r="C474" s="144"/>
      <c r="D474" s="145"/>
    </row>
    <row r="475" spans="1:4" x14ac:dyDescent="0.2">
      <c r="A475" s="118"/>
      <c r="C475" s="144"/>
      <c r="D475" s="145"/>
    </row>
    <row r="476" spans="1:4" x14ac:dyDescent="0.2">
      <c r="A476" s="118"/>
      <c r="C476" s="144"/>
      <c r="D476" s="145"/>
    </row>
    <row r="477" spans="1:4" x14ac:dyDescent="0.2">
      <c r="A477" s="118"/>
      <c r="C477" s="144"/>
      <c r="D477" s="145"/>
    </row>
    <row r="478" spans="1:4" x14ac:dyDescent="0.2">
      <c r="A478" s="118"/>
      <c r="C478" s="144"/>
      <c r="D478" s="145"/>
    </row>
    <row r="479" spans="1:4" x14ac:dyDescent="0.2">
      <c r="A479" s="118"/>
      <c r="C479" s="144"/>
      <c r="D479" s="145"/>
    </row>
    <row r="480" spans="1:4" x14ac:dyDescent="0.2">
      <c r="A480" s="118"/>
      <c r="C480" s="144"/>
      <c r="D480" s="145"/>
    </row>
    <row r="481" spans="1:4" x14ac:dyDescent="0.2">
      <c r="A481" s="118"/>
      <c r="C481" s="144"/>
      <c r="D481" s="145"/>
    </row>
    <row r="482" spans="1:4" x14ac:dyDescent="0.2">
      <c r="A482" s="118"/>
      <c r="C482" s="144"/>
      <c r="D482" s="145"/>
    </row>
    <row r="483" spans="1:4" x14ac:dyDescent="0.2">
      <c r="A483" s="118"/>
      <c r="C483" s="144"/>
      <c r="D483" s="145"/>
    </row>
    <row r="484" spans="1:4" x14ac:dyDescent="0.2">
      <c r="A484" s="118"/>
      <c r="C484" s="144"/>
      <c r="D484" s="145"/>
    </row>
    <row r="485" spans="1:4" x14ac:dyDescent="0.2">
      <c r="A485" s="118"/>
      <c r="C485" s="144"/>
      <c r="D485" s="145"/>
    </row>
    <row r="486" spans="1:4" x14ac:dyDescent="0.2">
      <c r="A486" s="118"/>
      <c r="C486" s="144"/>
      <c r="D486" s="145"/>
    </row>
    <row r="487" spans="1:4" x14ac:dyDescent="0.2">
      <c r="A487" s="118"/>
      <c r="C487" s="144"/>
      <c r="D487" s="145"/>
    </row>
    <row r="488" spans="1:4" x14ac:dyDescent="0.2">
      <c r="A488" s="118"/>
      <c r="C488" s="144"/>
      <c r="D488" s="145"/>
    </row>
    <row r="489" spans="1:4" x14ac:dyDescent="0.2">
      <c r="A489" s="118"/>
      <c r="C489" s="144"/>
      <c r="D489" s="145"/>
    </row>
    <row r="490" spans="1:4" x14ac:dyDescent="0.2">
      <c r="A490" s="118"/>
      <c r="C490" s="144"/>
      <c r="D490" s="145"/>
    </row>
    <row r="491" spans="1:4" x14ac:dyDescent="0.2">
      <c r="A491" s="118"/>
      <c r="C491" s="144"/>
      <c r="D491" s="145"/>
    </row>
    <row r="492" spans="1:4" x14ac:dyDescent="0.2">
      <c r="A492" s="118"/>
      <c r="C492" s="144"/>
      <c r="D492" s="145"/>
    </row>
    <row r="493" spans="1:4" x14ac:dyDescent="0.2">
      <c r="A493" s="118"/>
      <c r="C493" s="144"/>
      <c r="D493" s="145"/>
    </row>
    <row r="494" spans="1:4" x14ac:dyDescent="0.2">
      <c r="A494" s="118"/>
      <c r="C494" s="144"/>
      <c r="D494" s="145"/>
    </row>
    <row r="495" spans="1:4" x14ac:dyDescent="0.2">
      <c r="A495" s="118"/>
      <c r="C495" s="144"/>
      <c r="D495" s="145"/>
    </row>
    <row r="496" spans="1:4" x14ac:dyDescent="0.2">
      <c r="A496" s="118"/>
      <c r="C496" s="144"/>
      <c r="D496" s="145"/>
    </row>
    <row r="497" spans="1:4" x14ac:dyDescent="0.2">
      <c r="A497" s="118"/>
      <c r="C497" s="144"/>
      <c r="D497" s="145"/>
    </row>
    <row r="498" spans="1:4" x14ac:dyDescent="0.2">
      <c r="A498" s="118"/>
      <c r="C498" s="144"/>
      <c r="D498" s="145"/>
    </row>
    <row r="499" spans="1:4" x14ac:dyDescent="0.2">
      <c r="A499" s="118"/>
      <c r="C499" s="144"/>
      <c r="D499" s="145"/>
    </row>
    <row r="500" spans="1:4" x14ac:dyDescent="0.2">
      <c r="A500" s="118"/>
      <c r="C500" s="144"/>
      <c r="D500" s="145"/>
    </row>
    <row r="501" spans="1:4" x14ac:dyDescent="0.2">
      <c r="A501" s="118"/>
      <c r="C501" s="144"/>
      <c r="D501" s="145"/>
    </row>
    <row r="502" spans="1:4" x14ac:dyDescent="0.2">
      <c r="A502" s="118"/>
      <c r="C502" s="144"/>
      <c r="D502" s="145"/>
    </row>
    <row r="503" spans="1:4" x14ac:dyDescent="0.2">
      <c r="A503" s="118"/>
      <c r="C503" s="144"/>
      <c r="D503" s="145"/>
    </row>
    <row r="504" spans="1:4" x14ac:dyDescent="0.2">
      <c r="A504" s="118"/>
      <c r="C504" s="144"/>
      <c r="D504" s="145"/>
    </row>
    <row r="505" spans="1:4" x14ac:dyDescent="0.2">
      <c r="A505" s="118"/>
      <c r="C505" s="144"/>
      <c r="D505" s="145"/>
    </row>
    <row r="506" spans="1:4" x14ac:dyDescent="0.2">
      <c r="A506" s="118"/>
      <c r="C506" s="144"/>
      <c r="D506" s="145"/>
    </row>
    <row r="507" spans="1:4" x14ac:dyDescent="0.2">
      <c r="A507" s="118"/>
      <c r="C507" s="144"/>
      <c r="D507" s="145"/>
    </row>
    <row r="508" spans="1:4" x14ac:dyDescent="0.2">
      <c r="A508" s="118"/>
      <c r="C508" s="144"/>
      <c r="D508" s="145"/>
    </row>
    <row r="509" spans="1:4" x14ac:dyDescent="0.2">
      <c r="A509" s="118"/>
      <c r="C509" s="144"/>
      <c r="D509" s="145"/>
    </row>
    <row r="510" spans="1:4" x14ac:dyDescent="0.2">
      <c r="A510" s="118"/>
      <c r="C510" s="144"/>
      <c r="D510" s="145"/>
    </row>
    <row r="511" spans="1:4" x14ac:dyDescent="0.2">
      <c r="A511" s="118"/>
      <c r="C511" s="144"/>
      <c r="D511" s="145"/>
    </row>
    <row r="512" spans="1:4" x14ac:dyDescent="0.2">
      <c r="A512" s="118"/>
      <c r="C512" s="144"/>
      <c r="D512" s="145"/>
    </row>
    <row r="513" spans="1:4" x14ac:dyDescent="0.2">
      <c r="A513" s="118"/>
      <c r="C513" s="144"/>
      <c r="D513" s="145"/>
    </row>
    <row r="514" spans="1:4" x14ac:dyDescent="0.2">
      <c r="A514" s="118"/>
      <c r="C514" s="144"/>
      <c r="D514" s="145"/>
    </row>
    <row r="515" spans="1:4" x14ac:dyDescent="0.2">
      <c r="A515" s="118"/>
      <c r="C515" s="144"/>
      <c r="D515" s="145"/>
    </row>
    <row r="516" spans="1:4" x14ac:dyDescent="0.2">
      <c r="A516" s="118"/>
      <c r="C516" s="144"/>
      <c r="D516" s="145"/>
    </row>
    <row r="517" spans="1:4" x14ac:dyDescent="0.2">
      <c r="A517" s="118"/>
      <c r="C517" s="144"/>
      <c r="D517" s="145"/>
    </row>
    <row r="518" spans="1:4" x14ac:dyDescent="0.2">
      <c r="A518" s="118"/>
      <c r="C518" s="144"/>
      <c r="D518" s="145"/>
    </row>
    <row r="519" spans="1:4" x14ac:dyDescent="0.2">
      <c r="A519" s="118"/>
      <c r="C519" s="144"/>
      <c r="D519" s="145"/>
    </row>
    <row r="520" spans="1:4" x14ac:dyDescent="0.2">
      <c r="A520" s="118"/>
      <c r="C520" s="144"/>
      <c r="D520" s="145"/>
    </row>
    <row r="521" spans="1:4" x14ac:dyDescent="0.2">
      <c r="A521" s="118"/>
      <c r="C521" s="144"/>
      <c r="D521" s="145"/>
    </row>
    <row r="522" spans="1:4" x14ac:dyDescent="0.2">
      <c r="A522" s="118"/>
      <c r="C522" s="144"/>
      <c r="D522" s="145"/>
    </row>
    <row r="523" spans="1:4" x14ac:dyDescent="0.2">
      <c r="A523" s="118"/>
      <c r="C523" s="144"/>
      <c r="D523" s="145"/>
    </row>
    <row r="524" spans="1:4" x14ac:dyDescent="0.2">
      <c r="A524" s="118"/>
      <c r="C524" s="144"/>
      <c r="D524" s="145"/>
    </row>
    <row r="525" spans="1:4" x14ac:dyDescent="0.2">
      <c r="A525" s="118"/>
      <c r="C525" s="144"/>
      <c r="D525" s="145"/>
    </row>
    <row r="526" spans="1:4" x14ac:dyDescent="0.2">
      <c r="A526" s="118"/>
      <c r="C526" s="144"/>
      <c r="D526" s="145"/>
    </row>
    <row r="527" spans="1:4" x14ac:dyDescent="0.2">
      <c r="A527" s="118"/>
      <c r="C527" s="144"/>
      <c r="D527" s="145"/>
    </row>
    <row r="528" spans="1:4" x14ac:dyDescent="0.2">
      <c r="A528" s="118"/>
      <c r="C528" s="144"/>
      <c r="D528" s="145"/>
    </row>
    <row r="529" spans="1:4" x14ac:dyDescent="0.2">
      <c r="A529" s="118"/>
      <c r="C529" s="144"/>
      <c r="D529" s="145"/>
    </row>
    <row r="530" spans="1:4" x14ac:dyDescent="0.2">
      <c r="A530" s="118"/>
      <c r="C530" s="144"/>
      <c r="D530" s="145"/>
    </row>
    <row r="531" spans="1:4" x14ac:dyDescent="0.2">
      <c r="A531" s="118"/>
      <c r="C531" s="144"/>
      <c r="D531" s="145"/>
    </row>
    <row r="532" spans="1:4" x14ac:dyDescent="0.2">
      <c r="A532" s="118"/>
      <c r="C532" s="144"/>
      <c r="D532" s="145"/>
    </row>
    <row r="533" spans="1:4" x14ac:dyDescent="0.2">
      <c r="A533" s="118"/>
      <c r="C533" s="144"/>
      <c r="D533" s="145"/>
    </row>
    <row r="534" spans="1:4" x14ac:dyDescent="0.2">
      <c r="A534" s="118"/>
      <c r="C534" s="144"/>
      <c r="D534" s="145"/>
    </row>
    <row r="535" spans="1:4" x14ac:dyDescent="0.2">
      <c r="A535" s="118"/>
      <c r="C535" s="144"/>
      <c r="D535" s="145"/>
    </row>
    <row r="536" spans="1:4" x14ac:dyDescent="0.2">
      <c r="A536" s="118"/>
      <c r="C536" s="144"/>
      <c r="D536" s="145"/>
    </row>
    <row r="537" spans="1:4" x14ac:dyDescent="0.2">
      <c r="A537" s="118"/>
      <c r="C537" s="144"/>
      <c r="D537" s="145"/>
    </row>
    <row r="538" spans="1:4" x14ac:dyDescent="0.2">
      <c r="A538" s="118"/>
      <c r="C538" s="144"/>
      <c r="D538" s="145"/>
    </row>
    <row r="539" spans="1:4" x14ac:dyDescent="0.2">
      <c r="A539" s="118"/>
      <c r="C539" s="144"/>
      <c r="D539" s="145"/>
    </row>
    <row r="540" spans="1:4" x14ac:dyDescent="0.2">
      <c r="A540" s="118"/>
      <c r="C540" s="144"/>
      <c r="D540" s="145"/>
    </row>
    <row r="541" spans="1:4" x14ac:dyDescent="0.2">
      <c r="A541" s="118"/>
      <c r="C541" s="144"/>
      <c r="D541" s="145"/>
    </row>
    <row r="542" spans="1:4" x14ac:dyDescent="0.2">
      <c r="A542" s="118"/>
      <c r="C542" s="144"/>
      <c r="D542" s="145"/>
    </row>
    <row r="543" spans="1:4" x14ac:dyDescent="0.2">
      <c r="A543" s="118"/>
      <c r="C543" s="144"/>
      <c r="D543" s="145"/>
    </row>
    <row r="544" spans="1:4" x14ac:dyDescent="0.2">
      <c r="A544" s="118"/>
      <c r="C544" s="144"/>
      <c r="D544" s="145"/>
    </row>
    <row r="545" spans="1:4" x14ac:dyDescent="0.2">
      <c r="A545" s="118"/>
      <c r="C545" s="144"/>
      <c r="D545" s="145"/>
    </row>
    <row r="546" spans="1:4" x14ac:dyDescent="0.2">
      <c r="A546" s="118"/>
      <c r="C546" s="144"/>
      <c r="D546" s="145"/>
    </row>
    <row r="547" spans="1:4" x14ac:dyDescent="0.2">
      <c r="A547" s="118"/>
      <c r="C547" s="144"/>
      <c r="D547" s="145"/>
    </row>
    <row r="548" spans="1:4" x14ac:dyDescent="0.2">
      <c r="A548" s="118"/>
      <c r="C548" s="144"/>
      <c r="D548" s="145"/>
    </row>
    <row r="549" spans="1:4" x14ac:dyDescent="0.2">
      <c r="A549" s="118"/>
      <c r="C549" s="144"/>
      <c r="D549" s="145"/>
    </row>
    <row r="550" spans="1:4" x14ac:dyDescent="0.2">
      <c r="A550" s="118"/>
      <c r="C550" s="144"/>
      <c r="D550" s="145"/>
    </row>
    <row r="551" spans="1:4" x14ac:dyDescent="0.2">
      <c r="A551" s="118"/>
      <c r="C551" s="144"/>
      <c r="D551" s="145"/>
    </row>
    <row r="552" spans="1:4" x14ac:dyDescent="0.2">
      <c r="A552" s="118"/>
      <c r="C552" s="144"/>
      <c r="D552" s="145"/>
    </row>
    <row r="553" spans="1:4" x14ac:dyDescent="0.2">
      <c r="A553" s="118"/>
      <c r="C553" s="144"/>
      <c r="D553" s="145"/>
    </row>
    <row r="554" spans="1:4" x14ac:dyDescent="0.2">
      <c r="A554" s="118"/>
      <c r="C554" s="144"/>
      <c r="D554" s="145"/>
    </row>
    <row r="555" spans="1:4" x14ac:dyDescent="0.2">
      <c r="A555" s="118"/>
      <c r="C555" s="144"/>
      <c r="D555" s="145"/>
    </row>
    <row r="556" spans="1:4" x14ac:dyDescent="0.2">
      <c r="A556" s="118"/>
      <c r="C556" s="144"/>
      <c r="D556" s="145"/>
    </row>
    <row r="557" spans="1:4" x14ac:dyDescent="0.2">
      <c r="A557" s="118"/>
      <c r="C557" s="144"/>
      <c r="D557" s="145"/>
    </row>
    <row r="558" spans="1:4" x14ac:dyDescent="0.2">
      <c r="A558" s="118"/>
      <c r="C558" s="144"/>
      <c r="D558" s="145"/>
    </row>
    <row r="559" spans="1:4" x14ac:dyDescent="0.2">
      <c r="A559" s="118"/>
      <c r="C559" s="144"/>
      <c r="D559" s="145"/>
    </row>
    <row r="560" spans="1:4" x14ac:dyDescent="0.2">
      <c r="A560" s="118"/>
      <c r="C560" s="144"/>
      <c r="D560" s="145"/>
    </row>
    <row r="561" spans="1:4" x14ac:dyDescent="0.2">
      <c r="A561" s="118"/>
      <c r="C561" s="144"/>
      <c r="D561" s="145"/>
    </row>
    <row r="562" spans="1:4" x14ac:dyDescent="0.2">
      <c r="A562" s="118"/>
      <c r="C562" s="144"/>
      <c r="D562" s="145"/>
    </row>
    <row r="563" spans="1:4" x14ac:dyDescent="0.2">
      <c r="A563" s="118"/>
      <c r="C563" s="144"/>
      <c r="D563" s="145"/>
    </row>
    <row r="564" spans="1:4" x14ac:dyDescent="0.2">
      <c r="A564" s="118"/>
      <c r="C564" s="144"/>
      <c r="D564" s="145"/>
    </row>
    <row r="565" spans="1:4" x14ac:dyDescent="0.2">
      <c r="A565" s="118"/>
      <c r="C565" s="144"/>
      <c r="D565" s="145"/>
    </row>
    <row r="566" spans="1:4" x14ac:dyDescent="0.2">
      <c r="A566" s="118"/>
      <c r="C566" s="144"/>
      <c r="D566" s="145"/>
    </row>
    <row r="567" spans="1:4" x14ac:dyDescent="0.2">
      <c r="A567" s="118"/>
      <c r="C567" s="144"/>
      <c r="D567" s="145"/>
    </row>
    <row r="568" spans="1:4" x14ac:dyDescent="0.2">
      <c r="A568" s="118"/>
      <c r="C568" s="144"/>
      <c r="D568" s="145"/>
    </row>
    <row r="569" spans="1:4" x14ac:dyDescent="0.2">
      <c r="A569" s="118"/>
      <c r="C569" s="144"/>
      <c r="D569" s="145"/>
    </row>
    <row r="570" spans="1:4" x14ac:dyDescent="0.2">
      <c r="A570" s="118"/>
      <c r="C570" s="144"/>
      <c r="D570" s="145"/>
    </row>
    <row r="571" spans="1:4" x14ac:dyDescent="0.2">
      <c r="A571" s="118"/>
      <c r="C571" s="144"/>
      <c r="D571" s="145"/>
    </row>
    <row r="572" spans="1:4" x14ac:dyDescent="0.2">
      <c r="A572" s="118"/>
      <c r="C572" s="144"/>
      <c r="D572" s="145"/>
    </row>
    <row r="573" spans="1:4" x14ac:dyDescent="0.2">
      <c r="A573" s="118"/>
      <c r="C573" s="144"/>
      <c r="D573" s="145"/>
    </row>
    <row r="574" spans="1:4" x14ac:dyDescent="0.2">
      <c r="A574" s="118"/>
      <c r="C574" s="144"/>
      <c r="D574" s="145"/>
    </row>
    <row r="575" spans="1:4" x14ac:dyDescent="0.2">
      <c r="A575" s="118"/>
      <c r="C575" s="144"/>
      <c r="D575" s="145"/>
    </row>
    <row r="576" spans="1:4" x14ac:dyDescent="0.2">
      <c r="A576" s="118"/>
      <c r="C576" s="144"/>
      <c r="D576" s="145"/>
    </row>
    <row r="577" spans="1:4" x14ac:dyDescent="0.2">
      <c r="A577" s="118"/>
      <c r="C577" s="144"/>
      <c r="D577" s="145"/>
    </row>
    <row r="578" spans="1:4" x14ac:dyDescent="0.2">
      <c r="A578" s="118"/>
      <c r="C578" s="144"/>
      <c r="D578" s="145"/>
    </row>
    <row r="579" spans="1:4" x14ac:dyDescent="0.2">
      <c r="A579" s="118"/>
      <c r="C579" s="144"/>
      <c r="D579" s="145"/>
    </row>
    <row r="580" spans="1:4" x14ac:dyDescent="0.2">
      <c r="A580" s="118"/>
      <c r="C580" s="144"/>
      <c r="D580" s="145"/>
    </row>
    <row r="581" spans="1:4" x14ac:dyDescent="0.2">
      <c r="A581" s="118"/>
      <c r="C581" s="144"/>
      <c r="D581" s="145"/>
    </row>
    <row r="582" spans="1:4" x14ac:dyDescent="0.2">
      <c r="A582" s="118"/>
      <c r="C582" s="144"/>
      <c r="D582" s="145"/>
    </row>
    <row r="583" spans="1:4" x14ac:dyDescent="0.2">
      <c r="A583" s="118"/>
      <c r="C583" s="144"/>
      <c r="D583" s="145"/>
    </row>
    <row r="584" spans="1:4" x14ac:dyDescent="0.2">
      <c r="A584" s="118"/>
      <c r="C584" s="144"/>
      <c r="D584" s="145"/>
    </row>
    <row r="585" spans="1:4" x14ac:dyDescent="0.2">
      <c r="A585" s="118"/>
      <c r="C585" s="144"/>
      <c r="D585" s="145"/>
    </row>
    <row r="586" spans="1:4" x14ac:dyDescent="0.2">
      <c r="A586" s="118"/>
      <c r="C586" s="144"/>
      <c r="D586" s="145"/>
    </row>
    <row r="587" spans="1:4" x14ac:dyDescent="0.2">
      <c r="A587" s="118"/>
      <c r="C587" s="144"/>
      <c r="D587" s="145"/>
    </row>
    <row r="588" spans="1:4" x14ac:dyDescent="0.2">
      <c r="A588" s="118"/>
      <c r="C588" s="144"/>
      <c r="D588" s="145"/>
    </row>
    <row r="589" spans="1:4" x14ac:dyDescent="0.2">
      <c r="A589" s="118"/>
      <c r="C589" s="144"/>
      <c r="D589" s="145"/>
    </row>
    <row r="590" spans="1:4" x14ac:dyDescent="0.2">
      <c r="A590" s="118"/>
      <c r="C590" s="144"/>
      <c r="D590" s="145"/>
    </row>
    <row r="591" spans="1:4" x14ac:dyDescent="0.2">
      <c r="A591" s="118"/>
      <c r="C591" s="144"/>
      <c r="D591" s="145"/>
    </row>
    <row r="592" spans="1:4" x14ac:dyDescent="0.2">
      <c r="A592" s="118"/>
      <c r="C592" s="144"/>
      <c r="D592" s="145"/>
    </row>
    <row r="593" spans="1:4" x14ac:dyDescent="0.2">
      <c r="A593" s="118"/>
      <c r="C593" s="144"/>
      <c r="D593" s="145"/>
    </row>
    <row r="594" spans="1:4" x14ac:dyDescent="0.2">
      <c r="A594" s="118"/>
      <c r="C594" s="144"/>
      <c r="D594" s="145"/>
    </row>
    <row r="595" spans="1:4" x14ac:dyDescent="0.2">
      <c r="A595" s="118"/>
      <c r="C595" s="144"/>
      <c r="D595" s="145"/>
    </row>
    <row r="596" spans="1:4" x14ac:dyDescent="0.2">
      <c r="A596" s="118"/>
      <c r="C596" s="144"/>
      <c r="D596" s="145"/>
    </row>
    <row r="597" spans="1:4" x14ac:dyDescent="0.2">
      <c r="A597" s="118"/>
      <c r="C597" s="144"/>
      <c r="D597" s="145"/>
    </row>
    <row r="598" spans="1:4" x14ac:dyDescent="0.2">
      <c r="A598" s="118"/>
      <c r="C598" s="144"/>
      <c r="D598" s="145"/>
    </row>
    <row r="599" spans="1:4" x14ac:dyDescent="0.2">
      <c r="A599" s="118"/>
      <c r="C599" s="144"/>
      <c r="D599" s="145"/>
    </row>
    <row r="600" spans="1:4" x14ac:dyDescent="0.2">
      <c r="A600" s="118"/>
      <c r="C600" s="144"/>
      <c r="D600" s="145"/>
    </row>
    <row r="601" spans="1:4" x14ac:dyDescent="0.2">
      <c r="A601" s="118"/>
      <c r="C601" s="144"/>
      <c r="D601" s="145"/>
    </row>
    <row r="602" spans="1:4" x14ac:dyDescent="0.2">
      <c r="A602" s="118"/>
      <c r="C602" s="144"/>
      <c r="D602" s="145"/>
    </row>
    <row r="603" spans="1:4" x14ac:dyDescent="0.2">
      <c r="A603" s="118"/>
      <c r="C603" s="144"/>
      <c r="D603" s="145"/>
    </row>
    <row r="604" spans="1:4" x14ac:dyDescent="0.2">
      <c r="A604" s="118"/>
      <c r="C604" s="144"/>
      <c r="D604" s="145"/>
    </row>
    <row r="605" spans="1:4" x14ac:dyDescent="0.2">
      <c r="A605" s="118"/>
      <c r="C605" s="144"/>
      <c r="D605" s="145"/>
    </row>
    <row r="606" spans="1:4" x14ac:dyDescent="0.2">
      <c r="A606" s="118"/>
      <c r="C606" s="144"/>
      <c r="D606" s="145"/>
    </row>
    <row r="607" spans="1:4" x14ac:dyDescent="0.2">
      <c r="A607" s="118"/>
      <c r="C607" s="144"/>
      <c r="D607" s="145"/>
    </row>
    <row r="608" spans="1:4" x14ac:dyDescent="0.2">
      <c r="A608" s="118"/>
      <c r="C608" s="144"/>
      <c r="D608" s="145"/>
    </row>
    <row r="609" spans="1:4" x14ac:dyDescent="0.2">
      <c r="A609" s="118"/>
      <c r="C609" s="144"/>
      <c r="D609" s="145"/>
    </row>
    <row r="610" spans="1:4" x14ac:dyDescent="0.2">
      <c r="A610" s="118"/>
      <c r="C610" s="144"/>
      <c r="D610" s="145"/>
    </row>
    <row r="611" spans="1:4" x14ac:dyDescent="0.2">
      <c r="A611" s="118"/>
      <c r="C611" s="144"/>
      <c r="D611" s="145"/>
    </row>
    <row r="612" spans="1:4" x14ac:dyDescent="0.2">
      <c r="A612" s="118"/>
      <c r="C612" s="144"/>
      <c r="D612" s="145"/>
    </row>
    <row r="613" spans="1:4" x14ac:dyDescent="0.2">
      <c r="A613" s="118"/>
      <c r="C613" s="144"/>
      <c r="D613" s="145"/>
    </row>
    <row r="614" spans="1:4" x14ac:dyDescent="0.2">
      <c r="A614" s="118"/>
      <c r="C614" s="144"/>
      <c r="D614" s="145"/>
    </row>
    <row r="615" spans="1:4" x14ac:dyDescent="0.2">
      <c r="A615" s="118"/>
      <c r="C615" s="144"/>
      <c r="D615" s="145"/>
    </row>
    <row r="616" spans="1:4" x14ac:dyDescent="0.2">
      <c r="A616" s="118"/>
      <c r="C616" s="144"/>
      <c r="D616" s="145"/>
    </row>
    <row r="617" spans="1:4" x14ac:dyDescent="0.2">
      <c r="A617" s="118"/>
      <c r="C617" s="144"/>
      <c r="D617" s="145"/>
    </row>
    <row r="618" spans="1:4" x14ac:dyDescent="0.2">
      <c r="A618" s="118"/>
      <c r="C618" s="144"/>
      <c r="D618" s="145"/>
    </row>
    <row r="619" spans="1:4" x14ac:dyDescent="0.2">
      <c r="A619" s="118"/>
      <c r="C619" s="144"/>
      <c r="D619" s="145"/>
    </row>
    <row r="620" spans="1:4" x14ac:dyDescent="0.2">
      <c r="A620" s="118"/>
      <c r="C620" s="144"/>
      <c r="D620" s="145"/>
    </row>
    <row r="621" spans="1:4" x14ac:dyDescent="0.2">
      <c r="A621" s="118"/>
      <c r="C621" s="144"/>
      <c r="D621" s="145"/>
    </row>
    <row r="622" spans="1:4" x14ac:dyDescent="0.2">
      <c r="A622" s="118"/>
      <c r="C622" s="144"/>
      <c r="D622" s="145"/>
    </row>
    <row r="623" spans="1:4" x14ac:dyDescent="0.2">
      <c r="A623" s="118"/>
      <c r="C623" s="144"/>
      <c r="D623" s="145"/>
    </row>
    <row r="624" spans="1:4" x14ac:dyDescent="0.2">
      <c r="A624" s="118"/>
      <c r="C624" s="144"/>
      <c r="D624" s="145"/>
    </row>
    <row r="625" spans="1:4" x14ac:dyDescent="0.2">
      <c r="A625" s="118"/>
      <c r="C625" s="144"/>
      <c r="D625" s="145"/>
    </row>
    <row r="626" spans="1:4" x14ac:dyDescent="0.2">
      <c r="A626" s="118"/>
      <c r="C626" s="144"/>
      <c r="D626" s="145"/>
    </row>
    <row r="627" spans="1:4" x14ac:dyDescent="0.2">
      <c r="A627" s="118"/>
      <c r="C627" s="144"/>
      <c r="D627" s="145"/>
    </row>
    <row r="628" spans="1:4" x14ac:dyDescent="0.2">
      <c r="A628" s="118"/>
      <c r="C628" s="144"/>
      <c r="D628" s="145"/>
    </row>
    <row r="629" spans="1:4" x14ac:dyDescent="0.2">
      <c r="A629" s="118"/>
      <c r="C629" s="144"/>
      <c r="D629" s="145"/>
    </row>
    <row r="630" spans="1:4" x14ac:dyDescent="0.2">
      <c r="A630" s="118"/>
      <c r="C630" s="144"/>
      <c r="D630" s="145"/>
    </row>
    <row r="631" spans="1:4" x14ac:dyDescent="0.2">
      <c r="A631" s="118"/>
      <c r="C631" s="144"/>
      <c r="D631" s="145"/>
    </row>
    <row r="632" spans="1:4" x14ac:dyDescent="0.2">
      <c r="A632" s="118"/>
      <c r="C632" s="144"/>
      <c r="D632" s="145"/>
    </row>
    <row r="633" spans="1:4" x14ac:dyDescent="0.2">
      <c r="A633" s="118"/>
      <c r="C633" s="144"/>
      <c r="D633" s="145"/>
    </row>
  </sheetData>
  <mergeCells count="35">
    <mergeCell ref="A112:C112"/>
    <mergeCell ref="A113:C113"/>
    <mergeCell ref="A114:C114"/>
    <mergeCell ref="A60:C60"/>
    <mergeCell ref="A70:C70"/>
    <mergeCell ref="A93:C93"/>
    <mergeCell ref="A84:C84"/>
    <mergeCell ref="A61:D61"/>
    <mergeCell ref="A104:C104"/>
    <mergeCell ref="A97:C97"/>
    <mergeCell ref="A101:D101"/>
    <mergeCell ref="A88:D88"/>
    <mergeCell ref="A87:C87"/>
    <mergeCell ref="A109:C109"/>
    <mergeCell ref="A102:D102"/>
    <mergeCell ref="A105:D105"/>
    <mergeCell ref="A4:D4"/>
    <mergeCell ref="A27:D27"/>
    <mergeCell ref="A51:D51"/>
    <mergeCell ref="A26:C26"/>
    <mergeCell ref="A35:C35"/>
    <mergeCell ref="A47:C47"/>
    <mergeCell ref="A5:D5"/>
    <mergeCell ref="A28:D28"/>
    <mergeCell ref="A36:D36"/>
    <mergeCell ref="A48:D48"/>
    <mergeCell ref="A52:D52"/>
    <mergeCell ref="A50:C50"/>
    <mergeCell ref="A100:C100"/>
    <mergeCell ref="A89:D89"/>
    <mergeCell ref="A94:D94"/>
    <mergeCell ref="A98:D98"/>
    <mergeCell ref="A62:D62"/>
    <mergeCell ref="A71:D71"/>
    <mergeCell ref="A85:D85"/>
  </mergeCells>
  <phoneticPr fontId="0" type="noConversion"/>
  <printOptions horizontalCentered="1"/>
  <pageMargins left="0.59055118110236227" right="0" top="0.39370078740157483" bottom="0.19685039370078741" header="0.70866141732283472" footer="0.51181102362204722"/>
  <pageSetup paperSize="9" scale="83" orientation="portrait" r:id="rId1"/>
  <headerFooter alignWithMargins="0">
    <oddFooter>Strona &amp;P z &amp;N</oddFooter>
  </headerFooter>
  <rowBreaks count="2" manualBreakCount="2">
    <brk id="70" max="3" man="1"/>
    <brk id="8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view="pageBreakPreview" zoomScale="60" zoomScaleNormal="100" workbookViewId="0">
      <selection activeCell="C11" sqref="C11"/>
    </sheetView>
  </sheetViews>
  <sheetFormatPr defaultRowHeight="12.75" x14ac:dyDescent="0.2"/>
  <cols>
    <col min="1" max="1" width="5.85546875" style="7" customWidth="1"/>
    <col min="2" max="2" width="42.42578125" style="7" customWidth="1"/>
    <col min="3" max="4" width="20.140625" style="7" customWidth="1"/>
    <col min="5" max="16384" width="9.140625" style="7"/>
  </cols>
  <sheetData>
    <row r="1" spans="1:4" ht="22.5" customHeight="1" thickBot="1" x14ac:dyDescent="0.25">
      <c r="A1" s="211" t="s">
        <v>460</v>
      </c>
    </row>
    <row r="2" spans="1:4" ht="26.25" customHeight="1" thickBot="1" x14ac:dyDescent="0.25">
      <c r="A2" s="260" t="s">
        <v>455</v>
      </c>
      <c r="B2" s="261"/>
      <c r="C2" s="261"/>
      <c r="D2" s="262"/>
    </row>
    <row r="3" spans="1:4" s="169" customFormat="1" ht="25.5" x14ac:dyDescent="0.2">
      <c r="A3" s="213" t="s">
        <v>16</v>
      </c>
      <c r="B3" s="213" t="s">
        <v>456</v>
      </c>
      <c r="C3" s="214" t="s">
        <v>457</v>
      </c>
      <c r="D3" s="214" t="s">
        <v>458</v>
      </c>
    </row>
    <row r="4" spans="1:4" ht="26.25" customHeight="1" x14ac:dyDescent="0.2">
      <c r="A4" s="59">
        <v>1</v>
      </c>
      <c r="B4" s="146" t="s">
        <v>62</v>
      </c>
      <c r="C4" s="75">
        <v>577967.07999999996</v>
      </c>
      <c r="D4" s="139" t="s">
        <v>81</v>
      </c>
    </row>
    <row r="5" spans="1:4" ht="26.25" customHeight="1" x14ac:dyDescent="0.2">
      <c r="A5" s="18">
        <v>2</v>
      </c>
      <c r="B5" s="19" t="s">
        <v>66</v>
      </c>
      <c r="C5" s="75">
        <v>986988.29</v>
      </c>
      <c r="D5" s="75">
        <v>73881.350000000006</v>
      </c>
    </row>
    <row r="6" spans="1:4" ht="26.25" customHeight="1" x14ac:dyDescent="0.2">
      <c r="A6" s="59">
        <v>3</v>
      </c>
      <c r="B6" s="146" t="s">
        <v>70</v>
      </c>
      <c r="C6" s="147">
        <v>74809.05</v>
      </c>
      <c r="D6" s="75" t="s">
        <v>81</v>
      </c>
    </row>
    <row r="7" spans="1:4" ht="26.25" customHeight="1" x14ac:dyDescent="0.2">
      <c r="A7" s="18">
        <v>4</v>
      </c>
      <c r="B7" s="148" t="s">
        <v>74</v>
      </c>
      <c r="C7" s="149">
        <v>687223.07</v>
      </c>
      <c r="D7" s="149">
        <v>374918.57</v>
      </c>
    </row>
    <row r="8" spans="1:4" ht="26.25" customHeight="1" x14ac:dyDescent="0.2">
      <c r="A8" s="59">
        <v>5</v>
      </c>
      <c r="B8" s="146" t="s">
        <v>354</v>
      </c>
      <c r="C8" s="75">
        <v>410933.61</v>
      </c>
      <c r="D8" s="150">
        <v>12106.88</v>
      </c>
    </row>
    <row r="9" spans="1:4" ht="26.25" customHeight="1" x14ac:dyDescent="0.2">
      <c r="A9" s="18">
        <v>6</v>
      </c>
      <c r="B9" s="19" t="s">
        <v>386</v>
      </c>
      <c r="C9" s="151">
        <v>415843.97</v>
      </c>
      <c r="D9" s="152">
        <v>26910.07</v>
      </c>
    </row>
    <row r="10" spans="1:4" ht="26.25" customHeight="1" x14ac:dyDescent="0.2">
      <c r="A10" s="63"/>
      <c r="B10" s="212" t="s">
        <v>459</v>
      </c>
      <c r="C10" s="23">
        <f>SUM(C4:C9)</f>
        <v>3153765.0700000003</v>
      </c>
      <c r="D10" s="23">
        <f>SUM(D4:D9)</f>
        <v>487816.87000000005</v>
      </c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T25"/>
  <sheetViews>
    <sheetView view="pageBreakPreview" zoomScaleNormal="100" zoomScaleSheetLayoutView="100" workbookViewId="0">
      <selection activeCell="R9" sqref="R9"/>
    </sheetView>
  </sheetViews>
  <sheetFormatPr defaultRowHeight="12.75" x14ac:dyDescent="0.2"/>
  <cols>
    <col min="1" max="1" width="3.5703125" style="153" customWidth="1"/>
    <col min="2" max="2" width="13.7109375" style="153" customWidth="1"/>
    <col min="3" max="3" width="13.5703125" style="153" customWidth="1"/>
    <col min="4" max="4" width="20.7109375" style="154" customWidth="1"/>
    <col min="5" max="5" width="19.140625" style="153" customWidth="1"/>
    <col min="6" max="6" width="19" style="153" customWidth="1"/>
    <col min="7" max="7" width="8.140625" style="153" customWidth="1"/>
    <col min="8" max="8" width="7.140625" style="153" customWidth="1"/>
    <col min="9" max="9" width="10.42578125" style="117" customWidth="1"/>
    <col min="10" max="10" width="11.7109375" style="153" customWidth="1"/>
    <col min="11" max="11" width="7.140625" style="117" customWidth="1"/>
    <col min="12" max="12" width="7.85546875" style="153" customWidth="1"/>
    <col min="13" max="13" width="10" style="153" customWidth="1"/>
    <col min="14" max="14" width="12" style="153" customWidth="1"/>
    <col min="15" max="15" width="11.85546875" style="153" customWidth="1"/>
    <col min="16" max="16" width="12.42578125" style="153" customWidth="1"/>
    <col min="17" max="17" width="14" style="153" customWidth="1"/>
    <col min="18" max="18" width="11.85546875" style="153" customWidth="1"/>
    <col min="19" max="19" width="11.42578125" style="153" customWidth="1"/>
    <col min="20" max="20" width="10.42578125" style="153" customWidth="1"/>
    <col min="21" max="16384" width="9.140625" style="153"/>
  </cols>
  <sheetData>
    <row r="1" spans="1:20" ht="18" x14ac:dyDescent="0.2">
      <c r="A1" s="1" t="s">
        <v>511</v>
      </c>
      <c r="I1" s="276"/>
      <c r="J1" s="276"/>
    </row>
    <row r="2" spans="1:20" ht="23.25" customHeight="1" thickBot="1" x14ac:dyDescent="0.25">
      <c r="A2" s="277" t="s">
        <v>15</v>
      </c>
      <c r="B2" s="277"/>
      <c r="C2" s="277"/>
      <c r="D2" s="277"/>
      <c r="E2" s="277"/>
      <c r="F2" s="277"/>
      <c r="G2" s="277"/>
      <c r="H2" s="277"/>
      <c r="I2" s="277"/>
      <c r="J2" s="278"/>
    </row>
    <row r="3" spans="1:20" ht="18" customHeight="1" x14ac:dyDescent="0.2">
      <c r="A3" s="280" t="s">
        <v>16</v>
      </c>
      <c r="B3" s="269" t="s">
        <v>17</v>
      </c>
      <c r="C3" s="269" t="s">
        <v>18</v>
      </c>
      <c r="D3" s="269" t="s">
        <v>19</v>
      </c>
      <c r="E3" s="269" t="s">
        <v>20</v>
      </c>
      <c r="F3" s="269" t="s">
        <v>9</v>
      </c>
      <c r="G3" s="269" t="s">
        <v>57</v>
      </c>
      <c r="H3" s="269" t="s">
        <v>21</v>
      </c>
      <c r="I3" s="269" t="s">
        <v>10</v>
      </c>
      <c r="J3" s="269" t="s">
        <v>11</v>
      </c>
      <c r="K3" s="269" t="s">
        <v>12</v>
      </c>
      <c r="L3" s="266" t="s">
        <v>13</v>
      </c>
      <c r="M3" s="272" t="s">
        <v>58</v>
      </c>
      <c r="N3" s="269" t="s">
        <v>14</v>
      </c>
      <c r="O3" s="272" t="s">
        <v>514</v>
      </c>
      <c r="P3" s="272" t="s">
        <v>598</v>
      </c>
      <c r="Q3" s="272"/>
      <c r="R3" s="272" t="s">
        <v>599</v>
      </c>
      <c r="S3" s="274"/>
      <c r="T3" s="263" t="s">
        <v>550</v>
      </c>
    </row>
    <row r="4" spans="1:20" ht="16.5" customHeight="1" x14ac:dyDescent="0.2">
      <c r="A4" s="281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67"/>
      <c r="M4" s="253"/>
      <c r="N4" s="270"/>
      <c r="O4" s="253"/>
      <c r="P4" s="253"/>
      <c r="Q4" s="253"/>
      <c r="R4" s="253"/>
      <c r="S4" s="275"/>
      <c r="T4" s="264"/>
    </row>
    <row r="5" spans="1:20" ht="31.5" customHeight="1" thickBot="1" x14ac:dyDescent="0.25">
      <c r="A5" s="282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68"/>
      <c r="M5" s="273"/>
      <c r="N5" s="271"/>
      <c r="O5" s="273"/>
      <c r="P5" s="57" t="s">
        <v>22</v>
      </c>
      <c r="Q5" s="57" t="s">
        <v>23</v>
      </c>
      <c r="R5" s="57" t="s">
        <v>22</v>
      </c>
      <c r="S5" s="192" t="s">
        <v>23</v>
      </c>
      <c r="T5" s="265"/>
    </row>
    <row r="6" spans="1:20" ht="23.25" customHeight="1" x14ac:dyDescent="0.2">
      <c r="A6" s="283" t="s">
        <v>246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198"/>
      <c r="M6" s="157"/>
      <c r="N6" s="157"/>
      <c r="O6" s="157"/>
      <c r="P6" s="157"/>
      <c r="Q6" s="157"/>
      <c r="R6" s="157"/>
      <c r="S6" s="193"/>
      <c r="T6" s="199"/>
    </row>
    <row r="7" spans="1:20" ht="33" customHeight="1" x14ac:dyDescent="0.2">
      <c r="A7" s="200">
        <v>1</v>
      </c>
      <c r="B7" s="58" t="s">
        <v>209</v>
      </c>
      <c r="C7" s="58">
        <v>5</v>
      </c>
      <c r="D7" s="58">
        <v>9845</v>
      </c>
      <c r="E7" s="58" t="s">
        <v>197</v>
      </c>
      <c r="F7" s="58" t="s">
        <v>198</v>
      </c>
      <c r="G7" s="58">
        <v>4038</v>
      </c>
      <c r="H7" s="58">
        <v>1985</v>
      </c>
      <c r="I7" s="158"/>
      <c r="J7" s="158" t="s">
        <v>404</v>
      </c>
      <c r="K7" s="158">
        <v>6</v>
      </c>
      <c r="L7" s="97">
        <v>3000</v>
      </c>
      <c r="M7" s="58">
        <v>10700</v>
      </c>
      <c r="N7" s="78"/>
      <c r="O7" s="78"/>
      <c r="P7" s="58" t="s">
        <v>439</v>
      </c>
      <c r="Q7" s="58" t="s">
        <v>488</v>
      </c>
      <c r="R7" s="58"/>
      <c r="S7" s="194"/>
      <c r="T7" s="201"/>
    </row>
    <row r="8" spans="1:20" ht="33" customHeight="1" x14ac:dyDescent="0.2">
      <c r="A8" s="200">
        <v>2</v>
      </c>
      <c r="B8" s="58" t="s">
        <v>199</v>
      </c>
      <c r="C8" s="58" t="s">
        <v>200</v>
      </c>
      <c r="D8" s="58" t="s">
        <v>201</v>
      </c>
      <c r="E8" s="58" t="s">
        <v>202</v>
      </c>
      <c r="F8" s="58" t="s">
        <v>203</v>
      </c>
      <c r="G8" s="58">
        <v>2417</v>
      </c>
      <c r="H8" s="58">
        <v>2000</v>
      </c>
      <c r="I8" s="158"/>
      <c r="J8" s="158" t="s">
        <v>405</v>
      </c>
      <c r="K8" s="158">
        <v>6</v>
      </c>
      <c r="L8" s="97">
        <v>990</v>
      </c>
      <c r="M8" s="58">
        <v>2900</v>
      </c>
      <c r="N8" s="58"/>
      <c r="O8" s="58"/>
      <c r="P8" s="58" t="s">
        <v>439</v>
      </c>
      <c r="Q8" s="58" t="s">
        <v>488</v>
      </c>
      <c r="R8" s="58"/>
      <c r="S8" s="194"/>
      <c r="T8" s="201"/>
    </row>
    <row r="9" spans="1:20" ht="33" customHeight="1" x14ac:dyDescent="0.2">
      <c r="A9" s="200">
        <v>3</v>
      </c>
      <c r="B9" s="58" t="s">
        <v>204</v>
      </c>
      <c r="C9" s="58" t="s">
        <v>205</v>
      </c>
      <c r="D9" s="58" t="s">
        <v>206</v>
      </c>
      <c r="E9" s="58" t="s">
        <v>207</v>
      </c>
      <c r="F9" s="58" t="s">
        <v>198</v>
      </c>
      <c r="G9" s="58">
        <v>5453</v>
      </c>
      <c r="H9" s="58">
        <v>1987</v>
      </c>
      <c r="I9" s="158"/>
      <c r="J9" s="158" t="s">
        <v>406</v>
      </c>
      <c r="K9" s="158">
        <v>6</v>
      </c>
      <c r="L9" s="97">
        <v>4080</v>
      </c>
      <c r="M9" s="58">
        <v>9000</v>
      </c>
      <c r="N9" s="58"/>
      <c r="O9" s="58"/>
      <c r="P9" s="58" t="s">
        <v>440</v>
      </c>
      <c r="Q9" s="58" t="s">
        <v>489</v>
      </c>
      <c r="R9" s="58"/>
      <c r="S9" s="194"/>
      <c r="T9" s="201"/>
    </row>
    <row r="10" spans="1:20" ht="33" customHeight="1" x14ac:dyDescent="0.2">
      <c r="A10" s="200">
        <v>4</v>
      </c>
      <c r="B10" s="58" t="s">
        <v>209</v>
      </c>
      <c r="C10" s="58" t="s">
        <v>210</v>
      </c>
      <c r="D10" s="58" t="s">
        <v>211</v>
      </c>
      <c r="E10" s="58" t="s">
        <v>212</v>
      </c>
      <c r="F10" s="58" t="s">
        <v>198</v>
      </c>
      <c r="G10" s="58">
        <v>11100</v>
      </c>
      <c r="H10" s="58">
        <v>1986</v>
      </c>
      <c r="I10" s="158"/>
      <c r="J10" s="158" t="s">
        <v>407</v>
      </c>
      <c r="K10" s="158">
        <v>6</v>
      </c>
      <c r="L10" s="97">
        <v>7500</v>
      </c>
      <c r="M10" s="58">
        <v>15400</v>
      </c>
      <c r="N10" s="58"/>
      <c r="O10" s="58"/>
      <c r="P10" s="58" t="s">
        <v>441</v>
      </c>
      <c r="Q10" s="58" t="s">
        <v>490</v>
      </c>
      <c r="R10" s="58"/>
      <c r="S10" s="194"/>
      <c r="T10" s="201"/>
    </row>
    <row r="11" spans="1:20" ht="33" customHeight="1" x14ac:dyDescent="0.2">
      <c r="A11" s="200">
        <v>5</v>
      </c>
      <c r="B11" s="58" t="s">
        <v>213</v>
      </c>
      <c r="C11" s="58" t="s">
        <v>214</v>
      </c>
      <c r="D11" s="58" t="s">
        <v>215</v>
      </c>
      <c r="E11" s="58" t="s">
        <v>216</v>
      </c>
      <c r="F11" s="58" t="s">
        <v>198</v>
      </c>
      <c r="G11" s="58">
        <v>2499</v>
      </c>
      <c r="H11" s="58">
        <v>1997</v>
      </c>
      <c r="I11" s="158"/>
      <c r="J11" s="158" t="s">
        <v>408</v>
      </c>
      <c r="K11" s="158">
        <v>3</v>
      </c>
      <c r="L11" s="97">
        <v>800</v>
      </c>
      <c r="M11" s="58">
        <v>3500</v>
      </c>
      <c r="N11" s="58"/>
      <c r="O11" s="58"/>
      <c r="P11" s="58" t="s">
        <v>442</v>
      </c>
      <c r="Q11" s="58" t="s">
        <v>491</v>
      </c>
      <c r="R11" s="58"/>
      <c r="S11" s="194"/>
      <c r="T11" s="201"/>
    </row>
    <row r="12" spans="1:20" ht="33" customHeight="1" x14ac:dyDescent="0.2">
      <c r="A12" s="200">
        <v>6</v>
      </c>
      <c r="B12" s="58" t="s">
        <v>217</v>
      </c>
      <c r="C12" s="58" t="s">
        <v>218</v>
      </c>
      <c r="D12" s="66" t="s">
        <v>219</v>
      </c>
      <c r="E12" s="58" t="s">
        <v>220</v>
      </c>
      <c r="F12" s="58" t="s">
        <v>203</v>
      </c>
      <c r="G12" s="58">
        <v>3758</v>
      </c>
      <c r="H12" s="58">
        <v>1981</v>
      </c>
      <c r="I12" s="158"/>
      <c r="J12" s="158" t="s">
        <v>409</v>
      </c>
      <c r="K12" s="158">
        <v>6</v>
      </c>
      <c r="L12" s="97">
        <v>2400</v>
      </c>
      <c r="M12" s="58">
        <v>6500</v>
      </c>
      <c r="N12" s="58"/>
      <c r="O12" s="58"/>
      <c r="P12" s="58" t="s">
        <v>443</v>
      </c>
      <c r="Q12" s="58" t="s">
        <v>492</v>
      </c>
      <c r="R12" s="58"/>
      <c r="S12" s="194"/>
      <c r="T12" s="201"/>
    </row>
    <row r="13" spans="1:20" ht="33" customHeight="1" x14ac:dyDescent="0.2">
      <c r="A13" s="200">
        <v>7</v>
      </c>
      <c r="B13" s="58" t="s">
        <v>199</v>
      </c>
      <c r="C13" s="58" t="s">
        <v>200</v>
      </c>
      <c r="D13" s="58" t="s">
        <v>221</v>
      </c>
      <c r="E13" s="58" t="s">
        <v>222</v>
      </c>
      <c r="F13" s="58" t="s">
        <v>203</v>
      </c>
      <c r="G13" s="58">
        <v>2417</v>
      </c>
      <c r="H13" s="58">
        <v>1999</v>
      </c>
      <c r="I13" s="158"/>
      <c r="J13" s="158" t="s">
        <v>241</v>
      </c>
      <c r="K13" s="158">
        <v>6</v>
      </c>
      <c r="L13" s="97">
        <v>850</v>
      </c>
      <c r="M13" s="58">
        <v>2900</v>
      </c>
      <c r="N13" s="58"/>
      <c r="O13" s="58"/>
      <c r="P13" s="58" t="s">
        <v>445</v>
      </c>
      <c r="Q13" s="58" t="s">
        <v>494</v>
      </c>
      <c r="R13" s="58"/>
      <c r="S13" s="194"/>
      <c r="T13" s="201"/>
    </row>
    <row r="14" spans="1:20" ht="33" customHeight="1" x14ac:dyDescent="0.2">
      <c r="A14" s="200">
        <v>8</v>
      </c>
      <c r="B14" s="97" t="s">
        <v>204</v>
      </c>
      <c r="C14" s="58" t="s">
        <v>223</v>
      </c>
      <c r="D14" s="58" t="s">
        <v>224</v>
      </c>
      <c r="E14" s="58" t="s">
        <v>225</v>
      </c>
      <c r="F14" s="58" t="s">
        <v>226</v>
      </c>
      <c r="G14" s="58">
        <v>6179</v>
      </c>
      <c r="H14" s="58">
        <v>1996</v>
      </c>
      <c r="I14" s="158"/>
      <c r="J14" s="158" t="s">
        <v>410</v>
      </c>
      <c r="K14" s="158">
        <v>5</v>
      </c>
      <c r="L14" s="97">
        <v>4450</v>
      </c>
      <c r="M14" s="58">
        <v>9700</v>
      </c>
      <c r="N14" s="58"/>
      <c r="O14" s="58"/>
      <c r="P14" s="159" t="s">
        <v>446</v>
      </c>
      <c r="Q14" s="159" t="s">
        <v>495</v>
      </c>
      <c r="R14" s="159"/>
      <c r="S14" s="195"/>
      <c r="T14" s="201"/>
    </row>
    <row r="15" spans="1:20" ht="33" customHeight="1" x14ac:dyDescent="0.2">
      <c r="A15" s="200">
        <v>9</v>
      </c>
      <c r="B15" s="58" t="s">
        <v>227</v>
      </c>
      <c r="C15" s="58" t="s">
        <v>228</v>
      </c>
      <c r="D15" s="58" t="s">
        <v>229</v>
      </c>
      <c r="E15" s="58" t="s">
        <v>230</v>
      </c>
      <c r="F15" s="58" t="s">
        <v>231</v>
      </c>
      <c r="G15" s="58">
        <v>1896</v>
      </c>
      <c r="H15" s="58">
        <v>2006</v>
      </c>
      <c r="I15" s="158"/>
      <c r="J15" s="158" t="s">
        <v>411</v>
      </c>
      <c r="K15" s="158">
        <v>9</v>
      </c>
      <c r="L15" s="97">
        <v>780</v>
      </c>
      <c r="M15" s="58">
        <v>2800</v>
      </c>
      <c r="N15" s="58"/>
      <c r="O15" s="20">
        <v>17500</v>
      </c>
      <c r="P15" s="159" t="s">
        <v>447</v>
      </c>
      <c r="Q15" s="159" t="s">
        <v>496</v>
      </c>
      <c r="R15" s="159" t="s">
        <v>447</v>
      </c>
      <c r="S15" s="195" t="s">
        <v>496</v>
      </c>
      <c r="T15" s="201"/>
    </row>
    <row r="16" spans="1:20" ht="33" customHeight="1" x14ac:dyDescent="0.2">
      <c r="A16" s="200">
        <v>10</v>
      </c>
      <c r="B16" s="58" t="s">
        <v>232</v>
      </c>
      <c r="C16" s="58" t="s">
        <v>233</v>
      </c>
      <c r="D16" s="58" t="s">
        <v>234</v>
      </c>
      <c r="E16" s="58" t="s">
        <v>235</v>
      </c>
      <c r="F16" s="58" t="s">
        <v>236</v>
      </c>
      <c r="G16" s="58">
        <v>2198</v>
      </c>
      <c r="H16" s="58">
        <v>2013</v>
      </c>
      <c r="I16" s="58" t="s">
        <v>237</v>
      </c>
      <c r="J16" s="158" t="s">
        <v>412</v>
      </c>
      <c r="K16" s="158">
        <v>5</v>
      </c>
      <c r="L16" s="97">
        <v>960</v>
      </c>
      <c r="M16" s="58">
        <v>3490</v>
      </c>
      <c r="N16" s="58"/>
      <c r="O16" s="58"/>
      <c r="P16" s="159" t="s">
        <v>414</v>
      </c>
      <c r="Q16" s="159" t="s">
        <v>497</v>
      </c>
      <c r="R16" s="159"/>
      <c r="S16" s="195"/>
      <c r="T16" s="201"/>
    </row>
    <row r="17" spans="1:20" ht="33" customHeight="1" x14ac:dyDescent="0.2">
      <c r="A17" s="200">
        <v>11</v>
      </c>
      <c r="B17" s="58" t="s">
        <v>199</v>
      </c>
      <c r="C17" s="58" t="s">
        <v>238</v>
      </c>
      <c r="D17" s="58" t="s">
        <v>239</v>
      </c>
      <c r="E17" s="58" t="s">
        <v>240</v>
      </c>
      <c r="F17" s="58" t="s">
        <v>236</v>
      </c>
      <c r="G17" s="58">
        <v>2417</v>
      </c>
      <c r="H17" s="58">
        <v>2000</v>
      </c>
      <c r="I17" s="158"/>
      <c r="J17" s="158" t="s">
        <v>413</v>
      </c>
      <c r="K17" s="97">
        <v>6</v>
      </c>
      <c r="L17" s="58">
        <v>1400</v>
      </c>
      <c r="M17" s="58">
        <v>3500</v>
      </c>
      <c r="N17" s="58"/>
      <c r="O17" s="58"/>
      <c r="P17" s="78" t="s">
        <v>448</v>
      </c>
      <c r="Q17" s="78" t="s">
        <v>498</v>
      </c>
      <c r="R17" s="160"/>
      <c r="S17" s="196"/>
      <c r="T17" s="201"/>
    </row>
    <row r="18" spans="1:20" ht="33" customHeight="1" x14ac:dyDescent="0.2">
      <c r="A18" s="200">
        <v>12</v>
      </c>
      <c r="B18" s="58" t="s">
        <v>208</v>
      </c>
      <c r="C18" s="58" t="s">
        <v>400</v>
      </c>
      <c r="D18" s="58" t="s">
        <v>401</v>
      </c>
      <c r="E18" s="58" t="s">
        <v>402</v>
      </c>
      <c r="F18" s="58" t="s">
        <v>236</v>
      </c>
      <c r="G18" s="78">
        <v>2417</v>
      </c>
      <c r="H18" s="58">
        <v>2004</v>
      </c>
      <c r="I18" s="58"/>
      <c r="J18" s="58" t="s">
        <v>403</v>
      </c>
      <c r="K18" s="58">
        <v>6</v>
      </c>
      <c r="L18" s="194">
        <v>1160</v>
      </c>
      <c r="M18" s="58">
        <v>3490</v>
      </c>
      <c r="N18" s="58"/>
      <c r="O18" s="58"/>
      <c r="P18" s="58" t="s">
        <v>449</v>
      </c>
      <c r="Q18" s="58" t="s">
        <v>499</v>
      </c>
      <c r="R18" s="160"/>
      <c r="S18" s="196"/>
      <c r="T18" s="201"/>
    </row>
    <row r="19" spans="1:20" ht="33" customHeight="1" x14ac:dyDescent="0.2">
      <c r="A19" s="200">
        <v>13</v>
      </c>
      <c r="B19" s="58" t="s">
        <v>227</v>
      </c>
      <c r="C19" s="58" t="s">
        <v>228</v>
      </c>
      <c r="D19" s="58" t="s">
        <v>436</v>
      </c>
      <c r="E19" s="58" t="s">
        <v>434</v>
      </c>
      <c r="F19" s="58" t="s">
        <v>438</v>
      </c>
      <c r="G19" s="58" t="s">
        <v>437</v>
      </c>
      <c r="H19" s="58">
        <v>2008</v>
      </c>
      <c r="I19" s="58" t="s">
        <v>435</v>
      </c>
      <c r="J19" s="58"/>
      <c r="K19" s="58">
        <v>6</v>
      </c>
      <c r="L19" s="58">
        <v>1035</v>
      </c>
      <c r="M19" s="58">
        <v>2800</v>
      </c>
      <c r="N19" s="78"/>
      <c r="O19" s="161">
        <v>32200</v>
      </c>
      <c r="P19" s="58" t="s">
        <v>450</v>
      </c>
      <c r="Q19" s="58" t="s">
        <v>500</v>
      </c>
      <c r="R19" s="58" t="s">
        <v>450</v>
      </c>
      <c r="S19" s="194" t="s">
        <v>500</v>
      </c>
      <c r="T19" s="201"/>
    </row>
    <row r="20" spans="1:20" ht="21.75" customHeight="1" x14ac:dyDescent="0.2">
      <c r="A20" s="279" t="s">
        <v>279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56"/>
      <c r="L20" s="155"/>
      <c r="M20" s="156"/>
      <c r="N20" s="156"/>
      <c r="O20" s="156"/>
      <c r="P20" s="156"/>
      <c r="Q20" s="156"/>
      <c r="R20" s="156"/>
      <c r="S20" s="197"/>
      <c r="T20" s="202"/>
    </row>
    <row r="21" spans="1:20" ht="33" customHeight="1" x14ac:dyDescent="0.2">
      <c r="A21" s="200">
        <v>1</v>
      </c>
      <c r="B21" s="58" t="s">
        <v>268</v>
      </c>
      <c r="C21" s="58" t="s">
        <v>269</v>
      </c>
      <c r="D21" s="58" t="s">
        <v>270</v>
      </c>
      <c r="E21" s="58" t="s">
        <v>271</v>
      </c>
      <c r="F21" s="58" t="s">
        <v>267</v>
      </c>
      <c r="G21" s="58">
        <v>6540</v>
      </c>
      <c r="H21" s="58">
        <v>2000</v>
      </c>
      <c r="I21" s="58" t="s">
        <v>272</v>
      </c>
      <c r="J21" s="58" t="s">
        <v>273</v>
      </c>
      <c r="K21" s="58">
        <v>43</v>
      </c>
      <c r="L21" s="58">
        <v>4100</v>
      </c>
      <c r="M21" s="58">
        <v>12500</v>
      </c>
      <c r="N21" s="58" t="s">
        <v>417</v>
      </c>
      <c r="O21" s="20">
        <v>20100</v>
      </c>
      <c r="P21" s="58" t="s">
        <v>451</v>
      </c>
      <c r="Q21" s="58" t="s">
        <v>501</v>
      </c>
      <c r="R21" s="58" t="s">
        <v>451</v>
      </c>
      <c r="S21" s="194" t="s">
        <v>501</v>
      </c>
      <c r="T21" s="201"/>
    </row>
    <row r="22" spans="1:20" ht="33" customHeight="1" x14ac:dyDescent="0.2">
      <c r="A22" s="200">
        <v>2</v>
      </c>
      <c r="B22" s="58" t="s">
        <v>227</v>
      </c>
      <c r="C22" s="58" t="s">
        <v>228</v>
      </c>
      <c r="D22" s="58" t="s">
        <v>274</v>
      </c>
      <c r="E22" s="58" t="s">
        <v>275</v>
      </c>
      <c r="F22" s="58" t="s">
        <v>276</v>
      </c>
      <c r="G22" s="58">
        <v>1896</v>
      </c>
      <c r="H22" s="58">
        <v>2008</v>
      </c>
      <c r="I22" s="58" t="s">
        <v>277</v>
      </c>
      <c r="J22" s="58" t="s">
        <v>278</v>
      </c>
      <c r="K22" s="58">
        <v>9</v>
      </c>
      <c r="L22" s="58">
        <v>826</v>
      </c>
      <c r="M22" s="58">
        <v>2800</v>
      </c>
      <c r="N22" s="58" t="s">
        <v>417</v>
      </c>
      <c r="O22" s="20">
        <v>20200</v>
      </c>
      <c r="P22" s="58" t="s">
        <v>444</v>
      </c>
      <c r="Q22" s="58" t="s">
        <v>493</v>
      </c>
      <c r="R22" s="58" t="s">
        <v>444</v>
      </c>
      <c r="S22" s="194" t="s">
        <v>493</v>
      </c>
      <c r="T22" s="201"/>
    </row>
    <row r="23" spans="1:20" ht="23.25" customHeight="1" x14ac:dyDescent="0.2">
      <c r="A23" s="279" t="s">
        <v>292</v>
      </c>
      <c r="B23" s="256"/>
      <c r="C23" s="256"/>
      <c r="D23" s="256"/>
      <c r="E23" s="256"/>
      <c r="F23" s="256"/>
      <c r="G23" s="256"/>
      <c r="H23" s="256"/>
      <c r="I23" s="256"/>
      <c r="J23" s="256"/>
      <c r="K23" s="256"/>
      <c r="L23" s="155"/>
      <c r="M23" s="156"/>
      <c r="N23" s="156"/>
      <c r="O23" s="156"/>
      <c r="P23" s="156"/>
      <c r="Q23" s="156"/>
      <c r="R23" s="156"/>
      <c r="S23" s="197"/>
      <c r="T23" s="202"/>
    </row>
    <row r="24" spans="1:20" ht="33" customHeight="1" thickBot="1" x14ac:dyDescent="0.25">
      <c r="A24" s="203">
        <v>1</v>
      </c>
      <c r="B24" s="204" t="s">
        <v>285</v>
      </c>
      <c r="C24" s="204" t="s">
        <v>286</v>
      </c>
      <c r="D24" s="204" t="s">
        <v>287</v>
      </c>
      <c r="E24" s="204" t="s">
        <v>288</v>
      </c>
      <c r="F24" s="204" t="s">
        <v>289</v>
      </c>
      <c r="G24" s="204">
        <v>1995</v>
      </c>
      <c r="H24" s="204">
        <v>2013</v>
      </c>
      <c r="I24" s="204"/>
      <c r="J24" s="205"/>
      <c r="K24" s="204">
        <v>9</v>
      </c>
      <c r="L24" s="204">
        <v>840</v>
      </c>
      <c r="M24" s="204">
        <v>3055</v>
      </c>
      <c r="N24" s="206"/>
      <c r="O24" s="207">
        <v>47200</v>
      </c>
      <c r="P24" s="208" t="s">
        <v>452</v>
      </c>
      <c r="Q24" s="208" t="s">
        <v>502</v>
      </c>
      <c r="R24" s="208" t="s">
        <v>452</v>
      </c>
      <c r="S24" s="209" t="s">
        <v>502</v>
      </c>
      <c r="T24" s="210" t="s">
        <v>551</v>
      </c>
    </row>
    <row r="25" spans="1:20" ht="33" customHeight="1" x14ac:dyDescent="0.2"/>
  </sheetData>
  <mergeCells count="23">
    <mergeCell ref="A23:K23"/>
    <mergeCell ref="H3:H5"/>
    <mergeCell ref="I3:I5"/>
    <mergeCell ref="A3:A5"/>
    <mergeCell ref="B3:B5"/>
    <mergeCell ref="F3:F5"/>
    <mergeCell ref="A6:K6"/>
    <mergeCell ref="D3:D5"/>
    <mergeCell ref="K3:K5"/>
    <mergeCell ref="A20:K20"/>
    <mergeCell ref="I1:J1"/>
    <mergeCell ref="A2:J2"/>
    <mergeCell ref="G3:G5"/>
    <mergeCell ref="J3:J5"/>
    <mergeCell ref="C3:C5"/>
    <mergeCell ref="E3:E5"/>
    <mergeCell ref="T3:T5"/>
    <mergeCell ref="L3:L5"/>
    <mergeCell ref="N3:N5"/>
    <mergeCell ref="O3:O5"/>
    <mergeCell ref="P3:Q4"/>
    <mergeCell ref="R3:S4"/>
    <mergeCell ref="M3:M5"/>
  </mergeCells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5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view="pageBreakPreview" zoomScale="60" zoomScaleNormal="100" workbookViewId="0">
      <selection activeCell="T8" sqref="T8"/>
    </sheetView>
  </sheetViews>
  <sheetFormatPr defaultRowHeight="12.75" x14ac:dyDescent="0.2"/>
  <cols>
    <col min="1" max="1" width="4.85546875" customWidth="1"/>
    <col min="2" max="2" width="21.42578125" customWidth="1"/>
    <col min="3" max="3" width="20.28515625" style="9" customWidth="1"/>
    <col min="4" max="4" width="13.5703125" customWidth="1"/>
    <col min="5" max="5" width="9.42578125" customWidth="1"/>
    <col min="6" max="6" width="15.7109375" customWidth="1"/>
    <col min="7" max="7" width="19" style="228" customWidth="1"/>
    <col min="8" max="8" width="23.28515625" customWidth="1"/>
    <col min="9" max="9" width="15.85546875" customWidth="1"/>
    <col min="10" max="10" width="17.28515625" customWidth="1"/>
  </cols>
  <sheetData>
    <row r="1" spans="1:10" x14ac:dyDescent="0.2">
      <c r="A1" s="7"/>
      <c r="B1" s="3" t="s">
        <v>600</v>
      </c>
      <c r="C1" s="67"/>
      <c r="D1" s="7"/>
      <c r="E1" s="7"/>
      <c r="F1" s="7"/>
    </row>
    <row r="3" spans="1:10" ht="89.25" x14ac:dyDescent="0.2">
      <c r="A3" s="26" t="s">
        <v>468</v>
      </c>
      <c r="B3" s="27" t="s">
        <v>461</v>
      </c>
      <c r="C3" s="28" t="s">
        <v>462</v>
      </c>
      <c r="D3" s="28" t="s">
        <v>463</v>
      </c>
      <c r="E3" s="27" t="s">
        <v>25</v>
      </c>
      <c r="F3" s="28" t="s">
        <v>464</v>
      </c>
      <c r="G3" s="229" t="s">
        <v>469</v>
      </c>
      <c r="H3" s="28" t="s">
        <v>470</v>
      </c>
      <c r="I3" s="28" t="s">
        <v>471</v>
      </c>
      <c r="J3" s="28" t="s">
        <v>472</v>
      </c>
    </row>
    <row r="4" spans="1:10" x14ac:dyDescent="0.2">
      <c r="A4" s="297" t="s">
        <v>279</v>
      </c>
      <c r="B4" s="298"/>
      <c r="C4" s="298"/>
      <c r="D4" s="298"/>
      <c r="E4" s="298"/>
      <c r="F4" s="298"/>
      <c r="G4" s="298"/>
      <c r="H4" s="298"/>
      <c r="I4" s="298"/>
      <c r="J4" s="299"/>
    </row>
    <row r="5" spans="1:10" s="2" customFormat="1" ht="25.5" x14ac:dyDescent="0.2">
      <c r="A5" s="41">
        <v>1</v>
      </c>
      <c r="B5" s="43" t="s">
        <v>503</v>
      </c>
      <c r="C5" s="50">
        <v>7324490000093</v>
      </c>
      <c r="D5" s="47" t="s">
        <v>507</v>
      </c>
      <c r="E5" s="46">
        <v>2000</v>
      </c>
      <c r="F5" s="45" t="s">
        <v>466</v>
      </c>
      <c r="G5" s="230">
        <v>129572.19</v>
      </c>
      <c r="H5" s="45" t="s">
        <v>510</v>
      </c>
      <c r="I5" s="45" t="s">
        <v>247</v>
      </c>
      <c r="J5" s="53" t="s">
        <v>251</v>
      </c>
    </row>
    <row r="6" spans="1:10" s="2" customFormat="1" ht="25.5" x14ac:dyDescent="0.2">
      <c r="A6" s="41">
        <v>2</v>
      </c>
      <c r="B6" s="42" t="s">
        <v>503</v>
      </c>
      <c r="C6" s="51">
        <v>7324490000099</v>
      </c>
      <c r="D6" s="48" t="s">
        <v>507</v>
      </c>
      <c r="E6" s="46">
        <v>2000</v>
      </c>
      <c r="F6" s="45" t="s">
        <v>466</v>
      </c>
      <c r="G6" s="231">
        <v>129572.19</v>
      </c>
      <c r="H6" s="45" t="s">
        <v>510</v>
      </c>
      <c r="I6" s="44" t="s">
        <v>247</v>
      </c>
      <c r="J6" s="53" t="s">
        <v>251</v>
      </c>
    </row>
    <row r="7" spans="1:10" s="2" customFormat="1" ht="25.5" x14ac:dyDescent="0.2">
      <c r="A7" s="41">
        <v>3</v>
      </c>
      <c r="B7" s="42" t="s">
        <v>504</v>
      </c>
      <c r="C7" s="52" t="s">
        <v>505</v>
      </c>
      <c r="D7" s="49" t="s">
        <v>508</v>
      </c>
      <c r="E7" s="42"/>
      <c r="F7" s="44" t="s">
        <v>509</v>
      </c>
      <c r="G7" s="232">
        <v>88785.2</v>
      </c>
      <c r="H7" s="45" t="s">
        <v>510</v>
      </c>
      <c r="I7" s="44" t="s">
        <v>247</v>
      </c>
      <c r="J7" s="53" t="s">
        <v>251</v>
      </c>
    </row>
    <row r="8" spans="1:10" s="2" customFormat="1" ht="25.5" x14ac:dyDescent="0.2">
      <c r="A8" s="41">
        <v>4</v>
      </c>
      <c r="B8" s="42" t="s">
        <v>504</v>
      </c>
      <c r="C8" s="52" t="s">
        <v>506</v>
      </c>
      <c r="D8" s="49" t="s">
        <v>508</v>
      </c>
      <c r="E8" s="42"/>
      <c r="F8" s="44" t="s">
        <v>509</v>
      </c>
      <c r="G8" s="232">
        <v>88785.2</v>
      </c>
      <c r="H8" s="45" t="s">
        <v>510</v>
      </c>
      <c r="I8" s="44" t="s">
        <v>247</v>
      </c>
      <c r="J8" s="53" t="s">
        <v>251</v>
      </c>
    </row>
    <row r="9" spans="1:10" s="2" customFormat="1" x14ac:dyDescent="0.2">
      <c r="A9" s="300" t="s">
        <v>0</v>
      </c>
      <c r="B9" s="301"/>
      <c r="C9" s="301"/>
      <c r="D9" s="301"/>
      <c r="E9" s="301"/>
      <c r="F9" s="302"/>
      <c r="G9" s="233">
        <f>SUM(G5:G8)</f>
        <v>436714.78</v>
      </c>
      <c r="H9" s="42"/>
      <c r="I9" s="42"/>
      <c r="J9" s="42"/>
    </row>
    <row r="10" spans="1:10" x14ac:dyDescent="0.2">
      <c r="A10" s="285" t="s">
        <v>356</v>
      </c>
      <c r="B10" s="286"/>
      <c r="C10" s="286"/>
      <c r="D10" s="286"/>
      <c r="E10" s="286"/>
      <c r="F10" s="286"/>
      <c r="G10" s="286"/>
      <c r="H10" s="286"/>
      <c r="I10" s="286"/>
      <c r="J10" s="287"/>
    </row>
    <row r="11" spans="1:10" ht="42.75" customHeight="1" x14ac:dyDescent="0.2">
      <c r="A11" s="30">
        <v>1</v>
      </c>
      <c r="B11" s="30" t="s">
        <v>467</v>
      </c>
      <c r="C11" s="29">
        <v>7324061001016</v>
      </c>
      <c r="D11" s="31" t="s">
        <v>465</v>
      </c>
      <c r="E11" s="32">
        <v>2000</v>
      </c>
      <c r="F11" s="33" t="s">
        <v>466</v>
      </c>
      <c r="G11" s="234">
        <v>51175.48</v>
      </c>
      <c r="H11" s="34" t="s">
        <v>473</v>
      </c>
      <c r="I11" s="33" t="s">
        <v>247</v>
      </c>
      <c r="J11" s="34" t="s">
        <v>474</v>
      </c>
    </row>
    <row r="12" spans="1:10" x14ac:dyDescent="0.2">
      <c r="A12" s="288" t="s">
        <v>0</v>
      </c>
      <c r="B12" s="289"/>
      <c r="C12" s="289"/>
      <c r="D12" s="289"/>
      <c r="E12" s="289"/>
      <c r="F12" s="290"/>
      <c r="G12" s="235">
        <f>SUM(G11)</f>
        <v>51175.48</v>
      </c>
      <c r="H12" s="35"/>
      <c r="I12" s="35"/>
      <c r="J12" s="35"/>
    </row>
    <row r="13" spans="1:10" x14ac:dyDescent="0.2">
      <c r="A13" s="291" t="s">
        <v>387</v>
      </c>
      <c r="B13" s="292"/>
      <c r="C13" s="292"/>
      <c r="D13" s="292"/>
      <c r="E13" s="292"/>
      <c r="F13" s="292"/>
      <c r="G13" s="292"/>
      <c r="H13" s="292"/>
      <c r="I13" s="292"/>
      <c r="J13" s="293"/>
    </row>
    <row r="14" spans="1:10" ht="89.25" x14ac:dyDescent="0.2">
      <c r="A14" s="30">
        <v>1</v>
      </c>
      <c r="B14" s="25" t="s">
        <v>475</v>
      </c>
      <c r="C14" s="38">
        <v>7324058000055100</v>
      </c>
      <c r="D14" s="31" t="s">
        <v>476</v>
      </c>
      <c r="E14" s="39">
        <v>2000</v>
      </c>
      <c r="F14" s="33" t="s">
        <v>466</v>
      </c>
      <c r="G14" s="236">
        <v>29815</v>
      </c>
      <c r="H14" s="36" t="s">
        <v>477</v>
      </c>
      <c r="I14" s="33" t="s">
        <v>247</v>
      </c>
      <c r="J14" s="37" t="s">
        <v>478</v>
      </c>
    </row>
    <row r="15" spans="1:10" x14ac:dyDescent="0.2">
      <c r="A15" s="285" t="s">
        <v>545</v>
      </c>
      <c r="B15" s="286"/>
      <c r="C15" s="286"/>
      <c r="D15" s="286"/>
      <c r="E15" s="286"/>
      <c r="F15" s="286"/>
      <c r="G15" s="286"/>
      <c r="H15" s="286"/>
      <c r="I15" s="286"/>
      <c r="J15" s="287"/>
    </row>
    <row r="16" spans="1:10" ht="55.5" customHeight="1" x14ac:dyDescent="0.2">
      <c r="A16" s="188">
        <v>1</v>
      </c>
      <c r="B16" s="30" t="s">
        <v>548</v>
      </c>
      <c r="C16" s="191" t="s">
        <v>549</v>
      </c>
      <c r="D16" s="47" t="s">
        <v>546</v>
      </c>
      <c r="E16" s="189">
        <v>2000</v>
      </c>
      <c r="F16" s="33" t="s">
        <v>466</v>
      </c>
      <c r="G16" s="310">
        <v>30000</v>
      </c>
      <c r="H16" s="45" t="s">
        <v>510</v>
      </c>
      <c r="I16" s="45" t="s">
        <v>247</v>
      </c>
      <c r="J16" s="190" t="s">
        <v>547</v>
      </c>
    </row>
    <row r="17" spans="1:10" x14ac:dyDescent="0.2">
      <c r="A17" s="294" t="s">
        <v>0</v>
      </c>
      <c r="B17" s="295"/>
      <c r="C17" s="295"/>
      <c r="D17" s="295"/>
      <c r="E17" s="295"/>
      <c r="F17" s="296"/>
      <c r="G17" s="237">
        <f>G16+G14+G12+G9</f>
        <v>547705.26</v>
      </c>
      <c r="H17" s="187"/>
      <c r="I17" s="187"/>
      <c r="J17" s="187"/>
    </row>
  </sheetData>
  <mergeCells count="7">
    <mergeCell ref="A10:J10"/>
    <mergeCell ref="A12:F12"/>
    <mergeCell ref="A13:J13"/>
    <mergeCell ref="A17:F17"/>
    <mergeCell ref="A4:J4"/>
    <mergeCell ref="A9:F9"/>
    <mergeCell ref="A15:J15"/>
  </mergeCells>
  <pageMargins left="0.7" right="0.7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view="pageBreakPreview" zoomScale="90" zoomScaleNormal="100" zoomScaleSheetLayoutView="90" workbookViewId="0">
      <selection activeCell="B1" sqref="B1"/>
    </sheetView>
  </sheetViews>
  <sheetFormatPr defaultRowHeight="12.75" x14ac:dyDescent="0.2"/>
  <cols>
    <col min="1" max="1" width="4.140625" style="67" customWidth="1"/>
    <col min="2" max="2" width="53.28515625" style="7" customWidth="1"/>
    <col min="3" max="3" width="37.5703125" style="7" customWidth="1"/>
    <col min="4" max="16384" width="9.140625" style="7"/>
  </cols>
  <sheetData>
    <row r="1" spans="1:4" ht="15" customHeight="1" x14ac:dyDescent="0.2">
      <c r="B1" s="3" t="s">
        <v>601</v>
      </c>
      <c r="C1" s="162"/>
    </row>
    <row r="2" spans="1:4" ht="69" customHeight="1" x14ac:dyDescent="0.25">
      <c r="A2" s="303" t="s">
        <v>245</v>
      </c>
      <c r="B2" s="303"/>
      <c r="C2" s="303"/>
      <c r="D2" s="163"/>
    </row>
    <row r="4" spans="1:4" ht="30.75" customHeight="1" x14ac:dyDescent="0.2">
      <c r="A4" s="164" t="s">
        <v>16</v>
      </c>
      <c r="B4" s="164" t="s">
        <v>30</v>
      </c>
      <c r="C4" s="165" t="s">
        <v>31</v>
      </c>
    </row>
    <row r="5" spans="1:4" ht="17.25" customHeight="1" x14ac:dyDescent="0.2">
      <c r="A5" s="304" t="s">
        <v>293</v>
      </c>
      <c r="B5" s="305"/>
      <c r="C5" s="306"/>
    </row>
    <row r="6" spans="1:4" ht="18" customHeight="1" x14ac:dyDescent="0.2">
      <c r="A6" s="59">
        <v>1</v>
      </c>
      <c r="B6" s="166" t="s">
        <v>290</v>
      </c>
      <c r="C6" s="167" t="s">
        <v>291</v>
      </c>
    </row>
    <row r="7" spans="1:4" ht="17.25" customHeight="1" x14ac:dyDescent="0.2">
      <c r="A7" s="304" t="s">
        <v>321</v>
      </c>
      <c r="B7" s="305"/>
      <c r="C7" s="306"/>
    </row>
    <row r="8" spans="1:4" ht="25.5" customHeight="1" x14ac:dyDescent="0.2">
      <c r="A8" s="59">
        <v>1</v>
      </c>
      <c r="B8" s="168" t="s">
        <v>311</v>
      </c>
      <c r="C8" s="168" t="s">
        <v>312</v>
      </c>
    </row>
    <row r="9" spans="1:4" ht="25.5" customHeight="1" x14ac:dyDescent="0.2">
      <c r="A9" s="59">
        <v>2</v>
      </c>
      <c r="B9" s="168" t="s">
        <v>313</v>
      </c>
      <c r="C9" s="168" t="s">
        <v>429</v>
      </c>
    </row>
    <row r="10" spans="1:4" ht="30.75" customHeight="1" x14ac:dyDescent="0.2">
      <c r="A10" s="59">
        <v>3</v>
      </c>
      <c r="B10" s="168" t="s">
        <v>314</v>
      </c>
      <c r="C10" s="168" t="s">
        <v>315</v>
      </c>
    </row>
    <row r="11" spans="1:4" ht="25.5" customHeight="1" x14ac:dyDescent="0.2">
      <c r="A11" s="59">
        <v>4</v>
      </c>
      <c r="B11" s="129" t="s">
        <v>316</v>
      </c>
      <c r="C11" s="168" t="s">
        <v>317</v>
      </c>
    </row>
    <row r="12" spans="1:4" ht="42.75" customHeight="1" x14ac:dyDescent="0.2">
      <c r="A12" s="59">
        <v>5</v>
      </c>
      <c r="B12" s="168" t="s">
        <v>318</v>
      </c>
      <c r="C12" s="168" t="s">
        <v>430</v>
      </c>
    </row>
    <row r="13" spans="1:4" ht="36" customHeight="1" x14ac:dyDescent="0.2">
      <c r="A13" s="59">
        <v>6</v>
      </c>
      <c r="B13" s="168" t="s">
        <v>431</v>
      </c>
      <c r="C13" s="168"/>
    </row>
    <row r="14" spans="1:4" ht="25.5" customHeight="1" x14ac:dyDescent="0.2">
      <c r="A14" s="59">
        <v>7</v>
      </c>
      <c r="B14" s="168" t="s">
        <v>432</v>
      </c>
      <c r="C14" s="168" t="s">
        <v>324</v>
      </c>
    </row>
    <row r="15" spans="1:4" ht="17.25" customHeight="1" x14ac:dyDescent="0.2">
      <c r="A15" s="304" t="s">
        <v>385</v>
      </c>
      <c r="B15" s="305"/>
      <c r="C15" s="306"/>
    </row>
    <row r="16" spans="1:4" ht="105" customHeight="1" x14ac:dyDescent="0.2">
      <c r="A16" s="59">
        <v>1</v>
      </c>
      <c r="B16" s="60" t="s">
        <v>80</v>
      </c>
      <c r="C16" s="168" t="s">
        <v>364</v>
      </c>
    </row>
    <row r="17" spans="1:3" ht="18" customHeight="1" x14ac:dyDescent="0.2">
      <c r="A17" s="59">
        <v>2</v>
      </c>
      <c r="B17" s="60" t="s">
        <v>382</v>
      </c>
      <c r="C17" s="60" t="s">
        <v>383</v>
      </c>
    </row>
    <row r="18" spans="1:3" ht="18" customHeight="1" x14ac:dyDescent="0.2">
      <c r="A18" s="59">
        <v>3</v>
      </c>
      <c r="B18" s="60" t="s">
        <v>80</v>
      </c>
      <c r="C18" s="60" t="s">
        <v>384</v>
      </c>
    </row>
  </sheetData>
  <mergeCells count="4">
    <mergeCell ref="A2:C2"/>
    <mergeCell ref="A5:C5"/>
    <mergeCell ref="A7:C7"/>
    <mergeCell ref="A15:C15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BreakPreview" zoomScale="60" zoomScaleNormal="100" workbookViewId="0">
      <selection activeCell="A14" sqref="A14"/>
    </sheetView>
  </sheetViews>
  <sheetFormatPr defaultRowHeight="12.75" x14ac:dyDescent="0.2"/>
  <cols>
    <col min="1" max="1" width="10.85546875" style="179" customWidth="1"/>
    <col min="2" max="2" width="23.42578125" style="179" customWidth="1"/>
    <col min="3" max="3" width="15.7109375" style="179" customWidth="1"/>
    <col min="4" max="4" width="12.5703125" style="180" customWidth="1"/>
    <col min="5" max="5" width="44.140625" style="179" customWidth="1"/>
    <col min="6" max="6" width="12.85546875" style="182" customWidth="1"/>
    <col min="7" max="16384" width="9.140625" style="170"/>
  </cols>
  <sheetData>
    <row r="1" spans="1:6" ht="21.75" thickBot="1" x14ac:dyDescent="0.25">
      <c r="A1" s="307" t="s">
        <v>515</v>
      </c>
      <c r="B1" s="308"/>
      <c r="C1" s="308"/>
      <c r="D1" s="308"/>
      <c r="E1" s="308"/>
      <c r="F1" s="309"/>
    </row>
    <row r="2" spans="1:6" s="171" customFormat="1" ht="15.75" thickBot="1" x14ac:dyDescent="0.25">
      <c r="A2" s="183" t="s">
        <v>516</v>
      </c>
      <c r="B2" s="184" t="s">
        <v>517</v>
      </c>
      <c r="C2" s="184" t="s">
        <v>518</v>
      </c>
      <c r="D2" s="185" t="s">
        <v>519</v>
      </c>
      <c r="E2" s="184" t="s">
        <v>520</v>
      </c>
      <c r="F2" s="186" t="s">
        <v>521</v>
      </c>
    </row>
    <row r="3" spans="1:6" ht="25.5" x14ac:dyDescent="0.2">
      <c r="A3" s="172" t="s">
        <v>522</v>
      </c>
      <c r="B3" s="172" t="s">
        <v>523</v>
      </c>
      <c r="C3" s="172" t="s">
        <v>524</v>
      </c>
      <c r="D3" s="173">
        <v>42396</v>
      </c>
      <c r="E3" s="172" t="s">
        <v>525</v>
      </c>
      <c r="F3" s="174">
        <v>274.70999999999998</v>
      </c>
    </row>
    <row r="4" spans="1:6" ht="51" x14ac:dyDescent="0.2">
      <c r="A4" s="175" t="s">
        <v>522</v>
      </c>
      <c r="B4" s="175" t="s">
        <v>526</v>
      </c>
      <c r="C4" s="175" t="s">
        <v>527</v>
      </c>
      <c r="D4" s="176">
        <v>42929</v>
      </c>
      <c r="E4" s="175" t="s">
        <v>528</v>
      </c>
      <c r="F4" s="177">
        <v>1000</v>
      </c>
    </row>
    <row r="5" spans="1:6" ht="38.25" x14ac:dyDescent="0.2">
      <c r="A5" s="175" t="s">
        <v>529</v>
      </c>
      <c r="B5" s="175" t="s">
        <v>523</v>
      </c>
      <c r="C5" s="175" t="s">
        <v>530</v>
      </c>
      <c r="D5" s="176">
        <v>42381</v>
      </c>
      <c r="E5" s="175" t="s">
        <v>531</v>
      </c>
      <c r="F5" s="177">
        <v>222.9</v>
      </c>
    </row>
    <row r="6" spans="1:6" ht="18.75" customHeight="1" x14ac:dyDescent="0.2">
      <c r="A6" s="175" t="s">
        <v>522</v>
      </c>
      <c r="B6" s="175" t="s">
        <v>532</v>
      </c>
      <c r="C6" s="175" t="s">
        <v>533</v>
      </c>
      <c r="D6" s="176">
        <v>42176</v>
      </c>
      <c r="E6" s="175" t="s">
        <v>534</v>
      </c>
      <c r="F6" s="177">
        <v>700</v>
      </c>
    </row>
    <row r="7" spans="1:6" ht="25.5" x14ac:dyDescent="0.2">
      <c r="A7" s="175" t="s">
        <v>522</v>
      </c>
      <c r="B7" s="175" t="s">
        <v>523</v>
      </c>
      <c r="C7" s="175" t="s">
        <v>527</v>
      </c>
      <c r="D7" s="176">
        <v>42204</v>
      </c>
      <c r="E7" s="175" t="s">
        <v>535</v>
      </c>
      <c r="F7" s="177">
        <v>4933.53</v>
      </c>
    </row>
    <row r="8" spans="1:6" ht="25.5" x14ac:dyDescent="0.2">
      <c r="A8" s="175" t="s">
        <v>522</v>
      </c>
      <c r="B8" s="175" t="s">
        <v>523</v>
      </c>
      <c r="C8" s="175" t="s">
        <v>527</v>
      </c>
      <c r="D8" s="176">
        <v>42039</v>
      </c>
      <c r="E8" s="175" t="s">
        <v>536</v>
      </c>
      <c r="F8" s="177">
        <v>4165.22</v>
      </c>
    </row>
    <row r="9" spans="1:6" ht="38.25" x14ac:dyDescent="0.2">
      <c r="A9" s="175" t="s">
        <v>522</v>
      </c>
      <c r="B9" s="175" t="s">
        <v>354</v>
      </c>
      <c r="C9" s="175" t="s">
        <v>527</v>
      </c>
      <c r="D9" s="176">
        <v>42205</v>
      </c>
      <c r="E9" s="175" t="s">
        <v>537</v>
      </c>
      <c r="F9" s="177">
        <v>1690</v>
      </c>
    </row>
    <row r="10" spans="1:6" ht="21.75" customHeight="1" x14ac:dyDescent="0.2">
      <c r="A10" s="175" t="s">
        <v>522</v>
      </c>
      <c r="B10" s="175" t="s">
        <v>544</v>
      </c>
      <c r="C10" s="175" t="s">
        <v>533</v>
      </c>
      <c r="D10" s="176">
        <v>42216</v>
      </c>
      <c r="E10" s="175" t="s">
        <v>538</v>
      </c>
      <c r="F10" s="177">
        <v>4246</v>
      </c>
    </row>
    <row r="11" spans="1:6" ht="25.5" x14ac:dyDescent="0.2">
      <c r="A11" s="175" t="s">
        <v>529</v>
      </c>
      <c r="B11" s="175" t="s">
        <v>532</v>
      </c>
      <c r="C11" s="175" t="s">
        <v>539</v>
      </c>
      <c r="D11" s="176">
        <v>42444</v>
      </c>
      <c r="E11" s="175" t="s">
        <v>540</v>
      </c>
      <c r="F11" s="177">
        <v>5156.63</v>
      </c>
    </row>
    <row r="12" spans="1:6" ht="38.25" x14ac:dyDescent="0.2">
      <c r="A12" s="175" t="s">
        <v>522</v>
      </c>
      <c r="B12" s="175" t="s">
        <v>541</v>
      </c>
      <c r="C12" s="175" t="s">
        <v>527</v>
      </c>
      <c r="D12" s="176">
        <v>42927</v>
      </c>
      <c r="E12" s="175" t="s">
        <v>542</v>
      </c>
      <c r="F12" s="177">
        <v>4933.53</v>
      </c>
    </row>
    <row r="13" spans="1:6" ht="51.75" thickBot="1" x14ac:dyDescent="0.25">
      <c r="A13" s="175" t="s">
        <v>529</v>
      </c>
      <c r="B13" s="175" t="s">
        <v>523</v>
      </c>
      <c r="C13" s="175" t="s">
        <v>530</v>
      </c>
      <c r="D13" s="176">
        <v>42878</v>
      </c>
      <c r="E13" s="175" t="s">
        <v>543</v>
      </c>
      <c r="F13" s="178">
        <v>6852.91</v>
      </c>
    </row>
    <row r="14" spans="1:6" ht="15.75" thickBot="1" x14ac:dyDescent="0.25">
      <c r="F14" s="181">
        <f>SUM(F3:F13)</f>
        <v>34175.43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3</vt:i4>
      </vt:variant>
    </vt:vector>
  </HeadingPairs>
  <TitlesOfParts>
    <vt:vector size="11" baseType="lpstr">
      <vt:lpstr>informacje ogólne</vt:lpstr>
      <vt:lpstr>budynki</vt:lpstr>
      <vt:lpstr>elektronika </vt:lpstr>
      <vt:lpstr>środki trwałe</vt:lpstr>
      <vt:lpstr>auta</vt:lpstr>
      <vt:lpstr>maszyny</vt:lpstr>
      <vt:lpstr>lokalizacje</vt:lpstr>
      <vt:lpstr>szkody</vt:lpstr>
      <vt:lpstr>auta!Obszar_wydruku</vt:lpstr>
      <vt:lpstr>budynki!Obszar_wydruku</vt:lpstr>
      <vt:lpstr>'elektronika '!Obszar_wydruku</vt:lpstr>
    </vt:vector>
  </TitlesOfParts>
  <Company>MedicEuro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magda.kowalska</cp:lastModifiedBy>
  <cp:lastPrinted>2017-10-27T12:41:48Z</cp:lastPrinted>
  <dcterms:created xsi:type="dcterms:W3CDTF">2004-04-21T13:58:08Z</dcterms:created>
  <dcterms:modified xsi:type="dcterms:W3CDTF">2017-11-08T07:00:03Z</dcterms:modified>
</cp:coreProperties>
</file>